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415" yWindow="15" windowWidth="14100" windowHeight="12465" activeTab="2"/>
  </bookViews>
  <sheets>
    <sheet name="16级全系总汇" sheetId="5" r:id="rId1"/>
    <sheet name="16级人力一班" sheetId="1" r:id="rId2"/>
    <sheet name="16级人力二班" sheetId="2" r:id="rId3"/>
    <sheet name="16级劳关班" sheetId="3" r:id="rId4"/>
  </sheets>
  <definedNames>
    <definedName name="_xlnm._FilterDatabase" localSheetId="0" hidden="1">'16级全系总汇'!$A$5:$P$87</definedName>
    <definedName name="_xlnm._FilterDatabase" localSheetId="2" hidden="1">'16级人力二班'!$A$4:$T$4</definedName>
    <definedName name="_xlnm._FilterDatabase" localSheetId="1" hidden="1">'16级人力一班'!$A$4:$U$44</definedName>
  </definedNames>
  <calcPr calcId="144525"/>
</workbook>
</file>

<file path=xl/calcChain.xml><?xml version="1.0" encoding="utf-8"?>
<calcChain xmlns="http://schemas.openxmlformats.org/spreadsheetml/2006/main">
  <c r="E41" i="5" l="1"/>
  <c r="M41" i="5" s="1"/>
  <c r="E65" i="5"/>
  <c r="M65" i="5" s="1"/>
  <c r="E130" i="5" l="1"/>
  <c r="M130" i="5" s="1"/>
  <c r="E129" i="5"/>
  <c r="M129" i="5" s="1"/>
  <c r="E128" i="5"/>
  <c r="M128" i="5" s="1"/>
  <c r="E127" i="5"/>
  <c r="M127" i="5" s="1"/>
  <c r="E126" i="5"/>
  <c r="M126" i="5" s="1"/>
  <c r="E125" i="5"/>
  <c r="M125" i="5" s="1"/>
  <c r="E124" i="5"/>
  <c r="M124" i="5" s="1"/>
  <c r="E123" i="5"/>
  <c r="M123" i="5" s="1"/>
  <c r="E122" i="5"/>
  <c r="M122" i="5" s="1"/>
  <c r="E121" i="5"/>
  <c r="M121" i="5" s="1"/>
  <c r="E120" i="5"/>
  <c r="M120" i="5" s="1"/>
  <c r="E119" i="5"/>
  <c r="M119" i="5" s="1"/>
  <c r="E118" i="5"/>
  <c r="M118" i="5" s="1"/>
  <c r="E117" i="5"/>
  <c r="M117" i="5" s="1"/>
  <c r="E115" i="5"/>
  <c r="M115" i="5" s="1"/>
  <c r="E116" i="5"/>
  <c r="M116" i="5" s="1"/>
  <c r="E114" i="5"/>
  <c r="M114" i="5" s="1"/>
  <c r="E113" i="5"/>
  <c r="M113" i="5" s="1"/>
  <c r="E112" i="5"/>
  <c r="M112" i="5" s="1"/>
  <c r="E111" i="5"/>
  <c r="M111" i="5" s="1"/>
  <c r="E110" i="5"/>
  <c r="M110" i="5" s="1"/>
  <c r="E109" i="5"/>
  <c r="M109" i="5" s="1"/>
  <c r="E108" i="5"/>
  <c r="M108" i="5" s="1"/>
  <c r="E107" i="5"/>
  <c r="M107" i="5" s="1"/>
  <c r="E106" i="5"/>
  <c r="M106" i="5" s="1"/>
  <c r="E105" i="5"/>
  <c r="M105" i="5" s="1"/>
  <c r="E104" i="5"/>
  <c r="M104" i="5" s="1"/>
  <c r="E103" i="5"/>
  <c r="M103" i="5" s="1"/>
  <c r="E102" i="5"/>
  <c r="M102" i="5" s="1"/>
  <c r="E101" i="5"/>
  <c r="M101" i="5" s="1"/>
  <c r="E100" i="5"/>
  <c r="M100" i="5" s="1"/>
  <c r="E99" i="5"/>
  <c r="M99" i="5" s="1"/>
  <c r="E98" i="5"/>
  <c r="M98" i="5" s="1"/>
  <c r="E97" i="5"/>
  <c r="M97" i="5" s="1"/>
  <c r="E96" i="5"/>
  <c r="M96" i="5" s="1"/>
  <c r="E95" i="5"/>
  <c r="M95" i="5" s="1"/>
  <c r="E94" i="5"/>
  <c r="M94" i="5" s="1"/>
  <c r="E93" i="5"/>
  <c r="M93" i="5" s="1"/>
  <c r="E86" i="5"/>
  <c r="M86" i="5" s="1"/>
  <c r="E85" i="5"/>
  <c r="M85" i="5" s="1"/>
  <c r="E84" i="5"/>
  <c r="M84" i="5" s="1"/>
  <c r="E83" i="5"/>
  <c r="M83" i="5" s="1"/>
  <c r="E79" i="5"/>
  <c r="M79" i="5" s="1"/>
  <c r="E78" i="5"/>
  <c r="M78" i="5" s="1"/>
  <c r="E77" i="5"/>
  <c r="M77" i="5" s="1"/>
  <c r="E76" i="5"/>
  <c r="M76" i="5" s="1"/>
  <c r="E75" i="5"/>
  <c r="M75" i="5" s="1"/>
  <c r="E74" i="5"/>
  <c r="M74" i="5" s="1"/>
  <c r="E71" i="5"/>
  <c r="M71" i="5" s="1"/>
  <c r="E69" i="5"/>
  <c r="M69" i="5" s="1"/>
  <c r="E67" i="5"/>
  <c r="M67" i="5" s="1"/>
  <c r="E66" i="5"/>
  <c r="M66" i="5" s="1"/>
  <c r="E62" i="5"/>
  <c r="M62" i="5" s="1"/>
  <c r="E61" i="5"/>
  <c r="M61" i="5" s="1"/>
  <c r="E59" i="5"/>
  <c r="M59" i="5" s="1"/>
  <c r="E56" i="5"/>
  <c r="M56" i="5" s="1"/>
  <c r="E53" i="5"/>
  <c r="M53" i="5" s="1"/>
  <c r="E51" i="5"/>
  <c r="M51" i="5" s="1"/>
  <c r="E50" i="5"/>
  <c r="M50" i="5" s="1"/>
  <c r="E45" i="5"/>
  <c r="M45" i="5" s="1"/>
  <c r="E46" i="5"/>
  <c r="M46" i="5" s="1"/>
  <c r="E42" i="5"/>
  <c r="M42" i="5" s="1"/>
  <c r="E39" i="5"/>
  <c r="M39" i="5" s="1"/>
  <c r="E38" i="5"/>
  <c r="M38" i="5" s="1"/>
  <c r="E37" i="5"/>
  <c r="M37" i="5" s="1"/>
  <c r="E36" i="5"/>
  <c r="M36" i="5" s="1"/>
  <c r="E34" i="5"/>
  <c r="M34" i="5" s="1"/>
  <c r="E29" i="5"/>
  <c r="M29" i="5" s="1"/>
  <c r="E28" i="5"/>
  <c r="M28" i="5" s="1"/>
  <c r="E25" i="5"/>
  <c r="M25" i="5" s="1"/>
  <c r="E24" i="5"/>
  <c r="M24" i="5" s="1"/>
  <c r="E21" i="5"/>
  <c r="M21" i="5" s="1"/>
  <c r="E20" i="5"/>
  <c r="M20" i="5" s="1"/>
  <c r="E19" i="5"/>
  <c r="M19" i="5" s="1"/>
  <c r="E16" i="5"/>
  <c r="M16" i="5" s="1"/>
  <c r="E13" i="5"/>
  <c r="M13" i="5" s="1"/>
  <c r="E11" i="5"/>
  <c r="M11" i="5" s="1"/>
  <c r="E7" i="5"/>
  <c r="M7" i="5" s="1"/>
  <c r="E87" i="5"/>
  <c r="M87" i="5" s="1"/>
  <c r="E82" i="5"/>
  <c r="M82" i="5" s="1"/>
  <c r="E81" i="5"/>
  <c r="M81" i="5" s="1"/>
  <c r="E80" i="5"/>
  <c r="M80" i="5" s="1"/>
  <c r="E73" i="5"/>
  <c r="M73" i="5" s="1"/>
  <c r="E72" i="5"/>
  <c r="M72" i="5" s="1"/>
  <c r="E70" i="5"/>
  <c r="M70" i="5" s="1"/>
  <c r="E68" i="5"/>
  <c r="M68" i="5" s="1"/>
  <c r="E64" i="5"/>
  <c r="M64" i="5" s="1"/>
  <c r="E63" i="5"/>
  <c r="M63" i="5" s="1"/>
  <c r="E60" i="5"/>
  <c r="M60" i="5" s="1"/>
  <c r="E58" i="5"/>
  <c r="M58" i="5" s="1"/>
  <c r="E57" i="5"/>
  <c r="M57" i="5" s="1"/>
  <c r="E55" i="5"/>
  <c r="M55" i="5" s="1"/>
  <c r="E54" i="5"/>
  <c r="M54" i="5" s="1"/>
  <c r="E52" i="5"/>
  <c r="M52" i="5" s="1"/>
  <c r="E49" i="5"/>
  <c r="M49" i="5" s="1"/>
  <c r="E48" i="5"/>
  <c r="M48" i="5" s="1"/>
  <c r="E47" i="5"/>
  <c r="M47" i="5" s="1"/>
  <c r="E44" i="5"/>
  <c r="M44" i="5" s="1"/>
  <c r="E43" i="5"/>
  <c r="M43" i="5" s="1"/>
  <c r="E40" i="5"/>
  <c r="M40" i="5" s="1"/>
  <c r="E35" i="5"/>
  <c r="M35" i="5" s="1"/>
  <c r="E33" i="5"/>
  <c r="M33" i="5" s="1"/>
  <c r="E31" i="5"/>
  <c r="M31" i="5" s="1"/>
  <c r="E32" i="5"/>
  <c r="M32" i="5" s="1"/>
  <c r="E30" i="5"/>
  <c r="M30" i="5" s="1"/>
  <c r="E27" i="5"/>
  <c r="M27" i="5" s="1"/>
  <c r="E26" i="5"/>
  <c r="M26" i="5" s="1"/>
  <c r="E23" i="5"/>
  <c r="M23" i="5" s="1"/>
  <c r="E22" i="5"/>
  <c r="M22" i="5" s="1"/>
  <c r="E18" i="5"/>
  <c r="M18" i="5" s="1"/>
  <c r="E17" i="5"/>
  <c r="M17" i="5" s="1"/>
  <c r="E15" i="5"/>
  <c r="M15" i="5" s="1"/>
  <c r="E14" i="5"/>
  <c r="M14" i="5" s="1"/>
  <c r="E12" i="5"/>
  <c r="M12" i="5" s="1"/>
  <c r="E10" i="5"/>
  <c r="M10" i="5" s="1"/>
  <c r="E9" i="5"/>
  <c r="M9" i="5" s="1"/>
  <c r="E8" i="5"/>
  <c r="M8" i="5" s="1"/>
  <c r="E6" i="5"/>
  <c r="M6" i="5" s="1"/>
  <c r="E42" i="3"/>
  <c r="M42" i="3" s="1"/>
  <c r="E41" i="3"/>
  <c r="M41" i="3" s="1"/>
  <c r="E40" i="3"/>
  <c r="M40" i="3" s="1"/>
  <c r="E39" i="3"/>
  <c r="M39" i="3" s="1"/>
  <c r="E38" i="3"/>
  <c r="M38" i="3" s="1"/>
  <c r="E37" i="3"/>
  <c r="M37" i="3" s="1"/>
  <c r="E36" i="3"/>
  <c r="M36" i="3" s="1"/>
  <c r="E35" i="3"/>
  <c r="M35" i="3" s="1"/>
  <c r="E34" i="3"/>
  <c r="M34" i="3" s="1"/>
  <c r="E33" i="3"/>
  <c r="M33" i="3" s="1"/>
  <c r="E32" i="3"/>
  <c r="M32" i="3" s="1"/>
  <c r="E31" i="3"/>
  <c r="M31" i="3" s="1"/>
  <c r="E30" i="3"/>
  <c r="M30" i="3" s="1"/>
  <c r="E29" i="3"/>
  <c r="M29" i="3" s="1"/>
  <c r="E28" i="3"/>
  <c r="M28" i="3" s="1"/>
  <c r="E27" i="3"/>
  <c r="M27" i="3" s="1"/>
  <c r="E26" i="3"/>
  <c r="M26" i="3" s="1"/>
  <c r="E25" i="3"/>
  <c r="M25" i="3" s="1"/>
  <c r="E24" i="3"/>
  <c r="M24" i="3" s="1"/>
  <c r="E23" i="3"/>
  <c r="M23" i="3" s="1"/>
  <c r="E22" i="3"/>
  <c r="M22" i="3" s="1"/>
  <c r="E21" i="3"/>
  <c r="M21" i="3" s="1"/>
  <c r="E20" i="3"/>
  <c r="M20" i="3" s="1"/>
  <c r="E19" i="3"/>
  <c r="M19" i="3" s="1"/>
  <c r="E18" i="3"/>
  <c r="M18" i="3" s="1"/>
  <c r="E17" i="3"/>
  <c r="M17" i="3" s="1"/>
  <c r="E16" i="3"/>
  <c r="M16" i="3" s="1"/>
  <c r="E15" i="3"/>
  <c r="M15" i="3" s="1"/>
  <c r="E14" i="3"/>
  <c r="M14" i="3" s="1"/>
  <c r="E13" i="3"/>
  <c r="M13" i="3" s="1"/>
  <c r="E12" i="3"/>
  <c r="M12" i="3" s="1"/>
  <c r="E11" i="3"/>
  <c r="M11" i="3" s="1"/>
  <c r="E10" i="3"/>
  <c r="M10" i="3" s="1"/>
  <c r="E9" i="3"/>
  <c r="M9" i="3" s="1"/>
  <c r="E8" i="3"/>
  <c r="M8" i="3" s="1"/>
  <c r="E7" i="3"/>
  <c r="M7" i="3" s="1"/>
  <c r="E6" i="3"/>
  <c r="M6" i="3" s="1"/>
  <c r="E5" i="3"/>
  <c r="M5" i="3" s="1"/>
  <c r="E46" i="2"/>
  <c r="M46" i="2" s="1"/>
  <c r="M45" i="2"/>
  <c r="E45" i="2"/>
  <c r="E44" i="2"/>
  <c r="M44" i="2" s="1"/>
  <c r="E43" i="2"/>
  <c r="M43" i="2" s="1"/>
  <c r="E42" i="2"/>
  <c r="M42" i="2" s="1"/>
  <c r="E41" i="2"/>
  <c r="M41" i="2" s="1"/>
  <c r="E40" i="2"/>
  <c r="M40" i="2" s="1"/>
  <c r="E39" i="2"/>
  <c r="M39" i="2" s="1"/>
  <c r="E38" i="2"/>
  <c r="M38" i="2" s="1"/>
  <c r="M37" i="2"/>
  <c r="E37" i="2"/>
  <c r="E36" i="2"/>
  <c r="M36" i="2" s="1"/>
  <c r="E32" i="2"/>
  <c r="M32" i="2" s="1"/>
  <c r="E35" i="2"/>
  <c r="M35" i="2" s="1"/>
  <c r="E34" i="2"/>
  <c r="M34" i="2" s="1"/>
  <c r="E33" i="2"/>
  <c r="M33" i="2" s="1"/>
  <c r="E31" i="2"/>
  <c r="M31" i="2" s="1"/>
  <c r="E30" i="2"/>
  <c r="M30" i="2" s="1"/>
  <c r="M29" i="2"/>
  <c r="E29" i="2"/>
  <c r="E28" i="2"/>
  <c r="M28" i="2" s="1"/>
  <c r="E27" i="2"/>
  <c r="M27" i="2" s="1"/>
  <c r="E26" i="2"/>
  <c r="M26" i="2" s="1"/>
  <c r="E25" i="2"/>
  <c r="M25" i="2" s="1"/>
  <c r="E24" i="2"/>
  <c r="M24" i="2" s="1"/>
  <c r="E23" i="2"/>
  <c r="M23" i="2" s="1"/>
  <c r="E21" i="2"/>
  <c r="M21" i="2" s="1"/>
  <c r="M22" i="2"/>
  <c r="E22" i="2"/>
  <c r="E20" i="2"/>
  <c r="M20" i="2" s="1"/>
  <c r="E19" i="2"/>
  <c r="M19" i="2" s="1"/>
  <c r="E18" i="2"/>
  <c r="M18" i="2" s="1"/>
  <c r="E17" i="2"/>
  <c r="M17" i="2" s="1"/>
  <c r="E16" i="2"/>
  <c r="M16" i="2" s="1"/>
  <c r="E15" i="2"/>
  <c r="M15" i="2" s="1"/>
  <c r="E14" i="2"/>
  <c r="M14" i="2" s="1"/>
  <c r="M13" i="2"/>
  <c r="E13" i="2"/>
  <c r="E12" i="2"/>
  <c r="M12" i="2" s="1"/>
  <c r="E11" i="2"/>
  <c r="M11" i="2" s="1"/>
  <c r="E10" i="2"/>
  <c r="M10" i="2" s="1"/>
  <c r="E9" i="2"/>
  <c r="M9" i="2" s="1"/>
  <c r="E8" i="2"/>
  <c r="M8" i="2" s="1"/>
  <c r="E7" i="2"/>
  <c r="M7" i="2" s="1"/>
  <c r="E6" i="2"/>
  <c r="M6" i="2" s="1"/>
  <c r="M5" i="2"/>
  <c r="E5" i="2"/>
  <c r="E44" i="1"/>
  <c r="M44" i="1" s="1"/>
  <c r="E43" i="1"/>
  <c r="M43" i="1" s="1"/>
  <c r="E42" i="1"/>
  <c r="M42" i="1" s="1"/>
  <c r="E41" i="1"/>
  <c r="M41" i="1" s="1"/>
  <c r="E40" i="1"/>
  <c r="M40" i="1" s="1"/>
  <c r="E39" i="1"/>
  <c r="M39" i="1" s="1"/>
  <c r="E38" i="1"/>
  <c r="M38" i="1" s="1"/>
  <c r="E37" i="1"/>
  <c r="M37" i="1" s="1"/>
  <c r="E36" i="1"/>
  <c r="M36" i="1" s="1"/>
  <c r="E35" i="1"/>
  <c r="M35" i="1" s="1"/>
  <c r="E34" i="1"/>
  <c r="M34" i="1" s="1"/>
  <c r="E33" i="1"/>
  <c r="M33" i="1" s="1"/>
  <c r="E32" i="1"/>
  <c r="M32" i="1" s="1"/>
  <c r="E31" i="1"/>
  <c r="M31" i="1" s="1"/>
  <c r="E30" i="1"/>
  <c r="M30" i="1" s="1"/>
  <c r="E29" i="1"/>
  <c r="M29" i="1" s="1"/>
  <c r="E28" i="1"/>
  <c r="M28" i="1" s="1"/>
  <c r="E27" i="1"/>
  <c r="M27" i="1" s="1"/>
  <c r="E26" i="1"/>
  <c r="M26" i="1" s="1"/>
  <c r="E25" i="1"/>
  <c r="M25" i="1" s="1"/>
  <c r="E24" i="1"/>
  <c r="M24" i="1" s="1"/>
  <c r="E23" i="1"/>
  <c r="M23" i="1" s="1"/>
  <c r="E22" i="1"/>
  <c r="M22" i="1" s="1"/>
  <c r="E21" i="1"/>
  <c r="M21" i="1" s="1"/>
  <c r="E20" i="1"/>
  <c r="M20" i="1" s="1"/>
  <c r="E19" i="1"/>
  <c r="M19" i="1" s="1"/>
  <c r="E18" i="1"/>
  <c r="M18" i="1" s="1"/>
  <c r="E17" i="1"/>
  <c r="M17" i="1" s="1"/>
  <c r="E16" i="1"/>
  <c r="M16" i="1" s="1"/>
  <c r="E15" i="1"/>
  <c r="M15" i="1" s="1"/>
  <c r="E14" i="1"/>
  <c r="M14" i="1" s="1"/>
  <c r="E13" i="1"/>
  <c r="M13" i="1" s="1"/>
  <c r="E12" i="1"/>
  <c r="M12" i="1" s="1"/>
  <c r="E11" i="1"/>
  <c r="M11" i="1" s="1"/>
  <c r="E10" i="1"/>
  <c r="M10" i="1" s="1"/>
  <c r="E9" i="1"/>
  <c r="M9" i="1" s="1"/>
  <c r="E8" i="1"/>
  <c r="M8" i="1" s="1"/>
  <c r="E7" i="1"/>
  <c r="M7" i="1" s="1"/>
  <c r="E6" i="1"/>
  <c r="M6" i="1" s="1"/>
  <c r="E5" i="1"/>
  <c r="M5" i="1" s="1"/>
</calcChain>
</file>

<file path=xl/sharedStrings.xml><?xml version="1.0" encoding="utf-8"?>
<sst xmlns="http://schemas.openxmlformats.org/spreadsheetml/2006/main" count="488" uniqueCount="234">
  <si>
    <t>排名</t>
  </si>
  <si>
    <t>学号</t>
  </si>
  <si>
    <t>姓名</t>
  </si>
  <si>
    <t>学习成绩</t>
  </si>
  <si>
    <t>学习成绩*80%</t>
  </si>
  <si>
    <t>思想行为测评</t>
  </si>
  <si>
    <t>总成绩</t>
  </si>
  <si>
    <t>备注（挂科、转专业、已评选）</t>
  </si>
  <si>
    <t>自申分（60%）</t>
  </si>
  <si>
    <t>班主任（20%）</t>
  </si>
  <si>
    <t>辅导员（20%）</t>
  </si>
  <si>
    <t>社会工作</t>
  </si>
  <si>
    <t>处罚</t>
  </si>
  <si>
    <t>奖励分总分</t>
  </si>
  <si>
    <t>奖励+社工+处罚</t>
  </si>
  <si>
    <t>张雨欣</t>
  </si>
  <si>
    <t>陈雪姗</t>
  </si>
  <si>
    <t>徐进</t>
  </si>
  <si>
    <t>袁有君</t>
  </si>
  <si>
    <t>孙思伟</t>
  </si>
  <si>
    <r>
      <rPr>
        <sz val="12"/>
        <color indexed="8"/>
        <rFont val="宋体"/>
        <family val="3"/>
        <charset val="134"/>
      </rPr>
      <t>批评宿舍成员</t>
    </r>
    <r>
      <rPr>
        <sz val="12"/>
        <color rgb="FFFF0000"/>
        <rFont val="宋体"/>
        <family val="3"/>
        <charset val="134"/>
      </rPr>
      <t>-3</t>
    </r>
  </si>
  <si>
    <t>郑学雪</t>
  </si>
  <si>
    <t>胡少蕊</t>
  </si>
  <si>
    <t>吕晶晶</t>
  </si>
  <si>
    <t>王恩铭</t>
  </si>
  <si>
    <t>邓艳</t>
  </si>
  <si>
    <t>郭宇光</t>
  </si>
  <si>
    <t>李晖</t>
  </si>
  <si>
    <r>
      <rPr>
        <sz val="10"/>
        <color indexed="8"/>
        <rFont val="微软雅黑"/>
        <family val="2"/>
        <charset val="134"/>
      </rPr>
      <t>批评宿舍成员</t>
    </r>
    <r>
      <rPr>
        <sz val="10"/>
        <color rgb="FFFF0000"/>
        <rFont val="微软雅黑"/>
        <family val="2"/>
        <charset val="134"/>
      </rPr>
      <t>-3</t>
    </r>
  </si>
  <si>
    <t>宋维维</t>
  </si>
  <si>
    <t>范成桃</t>
  </si>
  <si>
    <t>高媛媛</t>
  </si>
  <si>
    <t>陈佑</t>
  </si>
  <si>
    <t>王炎</t>
  </si>
  <si>
    <t>赵璟怡</t>
  </si>
  <si>
    <t>何莹</t>
  </si>
  <si>
    <t>秦明珠</t>
  </si>
  <si>
    <t>解礼喆</t>
  </si>
  <si>
    <t>朱焕焕</t>
  </si>
  <si>
    <t>王紫薇</t>
  </si>
  <si>
    <t>袁玥</t>
  </si>
  <si>
    <t>刘逸坤</t>
  </si>
  <si>
    <t>张永浩</t>
  </si>
  <si>
    <t>牛丽华</t>
  </si>
  <si>
    <t>文娟</t>
  </si>
  <si>
    <t>张滢</t>
  </si>
  <si>
    <t>林剑</t>
  </si>
  <si>
    <t>刘洁</t>
  </si>
  <si>
    <t>杨晓萱</t>
  </si>
  <si>
    <t>蔡玉洁</t>
  </si>
  <si>
    <t>汪月勤</t>
  </si>
  <si>
    <t>张路</t>
  </si>
  <si>
    <t>孙思楠</t>
  </si>
  <si>
    <t>刘若琛</t>
  </si>
  <si>
    <t>廖心怡</t>
  </si>
  <si>
    <t>徐莹</t>
  </si>
  <si>
    <t>燕高翔</t>
  </si>
  <si>
    <t>邱书中</t>
  </si>
  <si>
    <t>姚骋</t>
  </si>
  <si>
    <t>曾春露</t>
  </si>
  <si>
    <t>刘雨</t>
  </si>
  <si>
    <t>张元丛</t>
  </si>
  <si>
    <t>马凌</t>
  </si>
  <si>
    <t>牛梦晓</t>
  </si>
  <si>
    <t>吴婷婷</t>
  </si>
  <si>
    <t>吕思聪</t>
  </si>
  <si>
    <t>李艺楠</t>
  </si>
  <si>
    <t>邱思源</t>
  </si>
  <si>
    <t>陈一</t>
  </si>
  <si>
    <t>李翔宇</t>
  </si>
  <si>
    <t>孔培钧</t>
  </si>
  <si>
    <t>曾梓玮</t>
  </si>
  <si>
    <t>刘飞宇</t>
  </si>
  <si>
    <t>蒋沁伶</t>
  </si>
  <si>
    <r>
      <rPr>
        <sz val="11"/>
        <color indexed="8"/>
        <rFont val="微软雅黑"/>
        <family val="2"/>
        <charset val="134"/>
      </rPr>
      <t>批评宿舍成员</t>
    </r>
    <r>
      <rPr>
        <sz val="11"/>
        <color rgb="FFFF0000"/>
        <rFont val="微软雅黑"/>
        <family val="2"/>
        <charset val="134"/>
      </rPr>
      <t>-3</t>
    </r>
  </si>
  <si>
    <t>周兴田</t>
  </si>
  <si>
    <t>王哲</t>
  </si>
  <si>
    <t>范贤贵</t>
  </si>
  <si>
    <t>张媛媛</t>
  </si>
  <si>
    <t>杜雅晴</t>
  </si>
  <si>
    <t>杨越文</t>
  </si>
  <si>
    <t>岳晓利</t>
  </si>
  <si>
    <t>陈曦</t>
  </si>
  <si>
    <t>邓佩佩</t>
  </si>
  <si>
    <t>徼鸿儒</t>
  </si>
  <si>
    <t>江国丙</t>
  </si>
  <si>
    <t>高光明</t>
  </si>
  <si>
    <t>张承禹</t>
  </si>
  <si>
    <t>朱子芃</t>
  </si>
  <si>
    <t>康峻浦</t>
  </si>
  <si>
    <t>孙震彪</t>
  </si>
  <si>
    <t>钟煜辉</t>
  </si>
  <si>
    <t>黄丹</t>
  </si>
  <si>
    <r>
      <rPr>
        <sz val="12"/>
        <color indexed="8"/>
        <rFont val="宋体"/>
        <family val="3"/>
        <charset val="134"/>
      </rPr>
      <t>留校察看-</t>
    </r>
    <r>
      <rPr>
        <sz val="12"/>
        <color rgb="FFFF0000"/>
        <rFont val="宋体"/>
        <family val="3"/>
        <charset val="134"/>
      </rPr>
      <t>20</t>
    </r>
  </si>
  <si>
    <t>杨浚哲</t>
  </si>
  <si>
    <t>张睿俊</t>
  </si>
  <si>
    <t>林家祺</t>
  </si>
  <si>
    <t>康昊炜</t>
  </si>
  <si>
    <t>贾馨妍</t>
  </si>
  <si>
    <t>满嘉明</t>
  </si>
  <si>
    <r>
      <rPr>
        <sz val="11"/>
        <color indexed="8"/>
        <rFont val="微软雅黑"/>
        <family val="2"/>
        <charset val="134"/>
      </rPr>
      <t>宿舍批评成员</t>
    </r>
    <r>
      <rPr>
        <sz val="11"/>
        <color rgb="FFFF0000"/>
        <rFont val="微软雅黑"/>
        <family val="2"/>
        <charset val="134"/>
      </rPr>
      <t>-3</t>
    </r>
  </si>
  <si>
    <t>贡嘎仁青</t>
  </si>
  <si>
    <t>奖励分+社会工作+处罚</t>
  </si>
  <si>
    <t>1690601022</t>
  </si>
  <si>
    <t>牛佳丽</t>
  </si>
  <si>
    <t>1690401029</t>
  </si>
  <si>
    <t>肖正璇</t>
  </si>
  <si>
    <t>1690601007</t>
  </si>
  <si>
    <t>黄斯琦</t>
  </si>
  <si>
    <r>
      <rPr>
        <sz val="11"/>
        <color indexed="8"/>
        <rFont val="宋体"/>
        <family val="3"/>
        <charset val="134"/>
      </rPr>
      <t>批评宿舍成员</t>
    </r>
    <r>
      <rPr>
        <sz val="11"/>
        <color rgb="FFFF0000"/>
        <rFont val="宋体"/>
        <family val="3"/>
        <charset val="134"/>
      </rPr>
      <t>-3</t>
    </r>
  </si>
  <si>
    <t>1690601017</t>
  </si>
  <si>
    <t>李丽巍</t>
  </si>
  <si>
    <t>1690601016</t>
  </si>
  <si>
    <t>王淼</t>
  </si>
  <si>
    <t>1690601025</t>
  </si>
  <si>
    <t>赵晨汐</t>
  </si>
  <si>
    <t>1690601024</t>
  </si>
  <si>
    <t>杨子瑜</t>
  </si>
  <si>
    <t>1690601014</t>
  </si>
  <si>
    <t>牛金铭</t>
  </si>
  <si>
    <t>1690601027</t>
  </si>
  <si>
    <t>黄相华</t>
  </si>
  <si>
    <t>1690601021</t>
  </si>
  <si>
    <t>郑娇蕊</t>
  </si>
  <si>
    <t>1660601002</t>
  </si>
  <si>
    <t>牛雪红</t>
  </si>
  <si>
    <t>1660601004</t>
  </si>
  <si>
    <t>张雨薇</t>
  </si>
  <si>
    <t>1690601032</t>
  </si>
  <si>
    <t>马楠</t>
  </si>
  <si>
    <t>1690601018</t>
  </si>
  <si>
    <t>刘姗姗</t>
  </si>
  <si>
    <t>挂科</t>
  </si>
  <si>
    <t>1690601006</t>
  </si>
  <si>
    <t>张浠</t>
  </si>
  <si>
    <t>1690601030</t>
  </si>
  <si>
    <t>袁凯</t>
  </si>
  <si>
    <t>1690601008</t>
  </si>
  <si>
    <t>杨敏玲</t>
  </si>
  <si>
    <t>1690601033</t>
  </si>
  <si>
    <t>孙家乐</t>
  </si>
  <si>
    <t>1690601035</t>
  </si>
  <si>
    <t>陈香林</t>
  </si>
  <si>
    <t>1690601001</t>
  </si>
  <si>
    <t>丁书颐</t>
  </si>
  <si>
    <t>1690601034</t>
  </si>
  <si>
    <t>宋佳乐</t>
  </si>
  <si>
    <t>1660601003</t>
  </si>
  <si>
    <t>石文凤</t>
  </si>
  <si>
    <t>1690601023</t>
  </si>
  <si>
    <t>陈王冰灵</t>
  </si>
  <si>
    <t>1690601031</t>
  </si>
  <si>
    <t>童荆涛</t>
  </si>
  <si>
    <t>1690601015</t>
  </si>
  <si>
    <t>刘韦</t>
  </si>
  <si>
    <t>1690601019</t>
  </si>
  <si>
    <t>全相熹</t>
  </si>
  <si>
    <t>1690601028</t>
  </si>
  <si>
    <t>张琬荻</t>
  </si>
  <si>
    <t>1690601011</t>
  </si>
  <si>
    <t>田广源</t>
  </si>
  <si>
    <t>1690601026</t>
  </si>
  <si>
    <t>张晶晶</t>
  </si>
  <si>
    <t>1690601002</t>
  </si>
  <si>
    <t>李博闻</t>
  </si>
  <si>
    <t>1690601013</t>
  </si>
  <si>
    <t>彭飞雨</t>
  </si>
  <si>
    <t>1690601020</t>
  </si>
  <si>
    <t>杨乙萌</t>
  </si>
  <si>
    <t>1690601003</t>
  </si>
  <si>
    <t>于雪菲</t>
  </si>
  <si>
    <t>1690601036</t>
  </si>
  <si>
    <t>陈振道</t>
  </si>
  <si>
    <t>1690601009</t>
  </si>
  <si>
    <t>毛诗颖</t>
  </si>
  <si>
    <t>1690601004</t>
  </si>
  <si>
    <t>王云飞</t>
  </si>
  <si>
    <t>1690601010</t>
  </si>
  <si>
    <t>涂卓成</t>
  </si>
  <si>
    <t>1690601005</t>
  </si>
  <si>
    <t>房轩</t>
  </si>
  <si>
    <r>
      <rPr>
        <sz val="11"/>
        <color indexed="8"/>
        <rFont val="宋体"/>
        <family val="3"/>
        <charset val="134"/>
      </rPr>
      <t>留校察看-</t>
    </r>
    <r>
      <rPr>
        <sz val="11"/>
        <color rgb="FFFF0000"/>
        <rFont val="宋体"/>
        <family val="3"/>
        <charset val="134"/>
      </rPr>
      <t>20</t>
    </r>
  </si>
  <si>
    <r>
      <rPr>
        <sz val="12"/>
        <color rgb="FF000000"/>
        <rFont val="宋体"/>
        <family val="3"/>
        <charset val="134"/>
      </rPr>
      <t>宣传委员</t>
    </r>
    <r>
      <rPr>
        <sz val="12"/>
        <color rgb="FFFF0000"/>
        <rFont val="宋体"/>
        <family val="3"/>
        <charset val="134"/>
      </rPr>
      <t>+2</t>
    </r>
  </si>
  <si>
    <r>
      <rPr>
        <sz val="12"/>
        <color rgb="FF000000"/>
        <rFont val="宋体"/>
        <family val="3"/>
        <charset val="134"/>
      </rPr>
      <t>校学生会宣传部部长</t>
    </r>
    <r>
      <rPr>
        <sz val="12"/>
        <color rgb="FFFF0000"/>
        <rFont val="宋体"/>
        <family val="3"/>
        <charset val="134"/>
      </rPr>
      <t>+3</t>
    </r>
  </si>
  <si>
    <r>
      <rPr>
        <sz val="12"/>
        <color rgb="FF000000"/>
        <rFont val="宋体"/>
        <family val="3"/>
        <charset val="134"/>
      </rPr>
      <t>班长</t>
    </r>
    <r>
      <rPr>
        <sz val="12"/>
        <color rgb="FFFF0000"/>
        <rFont val="宋体"/>
        <family val="3"/>
        <charset val="134"/>
      </rPr>
      <t>+3</t>
    </r>
  </si>
  <si>
    <r>
      <rPr>
        <sz val="12"/>
        <color rgb="FF000000"/>
        <rFont val="宋体"/>
        <family val="3"/>
        <charset val="134"/>
      </rPr>
      <t>团支书</t>
    </r>
    <r>
      <rPr>
        <sz val="12"/>
        <color rgb="FFFF0000"/>
        <rFont val="宋体"/>
        <family val="3"/>
        <charset val="134"/>
      </rPr>
      <t>+3</t>
    </r>
  </si>
  <si>
    <r>
      <rPr>
        <sz val="12"/>
        <color rgb="FF000000"/>
        <rFont val="宋体"/>
        <family val="3"/>
        <charset val="134"/>
      </rPr>
      <t>系学生会主席</t>
    </r>
    <r>
      <rPr>
        <sz val="12"/>
        <color rgb="FFFF0000"/>
        <rFont val="宋体"/>
        <family val="3"/>
        <charset val="134"/>
      </rPr>
      <t>+4</t>
    </r>
  </si>
  <si>
    <r>
      <rPr>
        <sz val="12"/>
        <color indexed="8"/>
        <rFont val="宋体"/>
        <family val="3"/>
        <charset val="134"/>
      </rPr>
      <t>大学生职业发展社副社长</t>
    </r>
    <r>
      <rPr>
        <sz val="12"/>
        <color rgb="FFFF0000"/>
        <rFont val="宋体"/>
        <family val="3"/>
        <charset val="134"/>
      </rPr>
      <t>+3</t>
    </r>
  </si>
  <si>
    <r>
      <rPr>
        <sz val="12"/>
        <color rgb="FF000000"/>
        <rFont val="宋体"/>
        <family val="3"/>
        <charset val="134"/>
      </rPr>
      <t>生活委员</t>
    </r>
    <r>
      <rPr>
        <sz val="12"/>
        <color rgb="FFFF0000"/>
        <rFont val="宋体"/>
        <family val="3"/>
        <charset val="134"/>
      </rPr>
      <t>+2</t>
    </r>
  </si>
  <si>
    <r>
      <rPr>
        <sz val="12"/>
        <color rgb="FF000000"/>
        <rFont val="宋体"/>
        <family val="3"/>
        <charset val="134"/>
      </rPr>
      <t>系刊副主编+</t>
    </r>
    <r>
      <rPr>
        <sz val="12"/>
        <color rgb="FFFF0000"/>
        <rFont val="宋体"/>
        <family val="3"/>
        <charset val="134"/>
      </rPr>
      <t>2.5</t>
    </r>
  </si>
  <si>
    <r>
      <rPr>
        <sz val="12"/>
        <color indexed="8"/>
        <rFont val="宋体"/>
        <family val="3"/>
        <charset val="134"/>
      </rPr>
      <t>学习委员</t>
    </r>
    <r>
      <rPr>
        <sz val="12"/>
        <color rgb="FFFF0000"/>
        <rFont val="宋体"/>
        <family val="3"/>
        <charset val="134"/>
      </rPr>
      <t>+2</t>
    </r>
  </si>
  <si>
    <r>
      <rPr>
        <sz val="12"/>
        <color rgb="FF000000"/>
        <rFont val="宋体"/>
        <family val="3"/>
        <charset val="134"/>
      </rPr>
      <t>系生活部副部长</t>
    </r>
    <r>
      <rPr>
        <sz val="12"/>
        <color rgb="FFFF0000"/>
        <rFont val="宋体"/>
        <family val="3"/>
        <charset val="134"/>
      </rPr>
      <t>+2.5</t>
    </r>
  </si>
  <si>
    <r>
      <rPr>
        <sz val="12"/>
        <color indexed="8"/>
        <rFont val="宋体"/>
        <family val="3"/>
        <charset val="134"/>
      </rPr>
      <t>系学习部副部长</t>
    </r>
    <r>
      <rPr>
        <sz val="12"/>
        <color rgb="FFFF0000"/>
        <rFont val="宋体"/>
        <family val="3"/>
        <charset val="134"/>
      </rPr>
      <t>+2.5</t>
    </r>
  </si>
  <si>
    <r>
      <rPr>
        <sz val="12"/>
        <color rgb="FF000000"/>
        <rFont val="宋体"/>
        <family val="3"/>
        <charset val="134"/>
      </rPr>
      <t xml:space="preserve">  文艺委员</t>
    </r>
    <r>
      <rPr>
        <sz val="12"/>
        <color rgb="FFFF0000"/>
        <rFont val="宋体"/>
        <family val="3"/>
        <charset val="134"/>
      </rPr>
      <t>+2</t>
    </r>
  </si>
  <si>
    <r>
      <rPr>
        <sz val="12"/>
        <color rgb="FF000000"/>
        <rFont val="宋体"/>
        <family val="3"/>
        <charset val="134"/>
      </rPr>
      <t>系刊组宣部部长</t>
    </r>
    <r>
      <rPr>
        <sz val="12"/>
        <color rgb="FFFF0000"/>
        <rFont val="宋体"/>
        <family val="3"/>
        <charset val="134"/>
      </rPr>
      <t>+2.5</t>
    </r>
  </si>
  <si>
    <r>
      <rPr>
        <sz val="12"/>
        <color rgb="FF000000"/>
        <rFont val="宋体"/>
        <family val="3"/>
        <charset val="134"/>
      </rPr>
      <t>系体育部部长</t>
    </r>
    <r>
      <rPr>
        <sz val="12"/>
        <color rgb="FFFF0000"/>
        <rFont val="宋体"/>
        <family val="3"/>
        <charset val="134"/>
      </rPr>
      <t>+2.5</t>
    </r>
  </si>
  <si>
    <r>
      <rPr>
        <sz val="10"/>
        <rFont val="微软雅黑"/>
        <family val="2"/>
        <charset val="134"/>
      </rPr>
      <t>校新闻媒体中心技术部副主任/系组织部部长</t>
    </r>
    <r>
      <rPr>
        <sz val="10"/>
        <color rgb="FFFF0000"/>
        <rFont val="微软雅黑"/>
        <family val="2"/>
        <charset val="134"/>
      </rPr>
      <t>+3</t>
    </r>
  </si>
  <si>
    <r>
      <rPr>
        <sz val="10"/>
        <rFont val="微软雅黑"/>
        <family val="2"/>
        <charset val="134"/>
      </rPr>
      <t>系学生会副主席</t>
    </r>
    <r>
      <rPr>
        <sz val="10"/>
        <color rgb="FFFF0000"/>
        <rFont val="微软雅黑"/>
        <family val="2"/>
        <charset val="134"/>
      </rPr>
      <t>+4</t>
    </r>
  </si>
  <si>
    <r>
      <rPr>
        <sz val="10"/>
        <rFont val="微软雅黑"/>
        <family val="2"/>
        <charset val="134"/>
      </rPr>
      <t>2016人力二班 班长</t>
    </r>
    <r>
      <rPr>
        <sz val="10"/>
        <color rgb="FFFF0000"/>
        <rFont val="微软雅黑"/>
        <family val="2"/>
        <charset val="134"/>
      </rPr>
      <t>+3</t>
    </r>
  </si>
  <si>
    <r>
      <rPr>
        <sz val="10"/>
        <rFont val="微软雅黑"/>
        <family val="2"/>
        <charset val="134"/>
      </rPr>
      <t>班级组织委员</t>
    </r>
    <r>
      <rPr>
        <sz val="10"/>
        <color rgb="FFFF0000"/>
        <rFont val="微软雅黑"/>
        <family val="2"/>
        <charset val="134"/>
      </rPr>
      <t>+2</t>
    </r>
  </si>
  <si>
    <r>
      <rPr>
        <sz val="10"/>
        <color indexed="8"/>
        <rFont val="微软雅黑"/>
        <family val="2"/>
        <charset val="134"/>
      </rPr>
      <t>校学生会副主席/班级团支部书记</t>
    </r>
    <r>
      <rPr>
        <sz val="10"/>
        <color rgb="FFFF0000"/>
        <rFont val="微软雅黑"/>
        <family val="2"/>
        <charset val="134"/>
      </rPr>
      <t>+5</t>
    </r>
  </si>
  <si>
    <r>
      <rPr>
        <sz val="10"/>
        <rFont val="微软雅黑"/>
        <family val="2"/>
        <charset val="134"/>
      </rPr>
      <t>系志愿者协会会长</t>
    </r>
    <r>
      <rPr>
        <sz val="10"/>
        <color rgb="FFFF0000"/>
        <rFont val="微软雅黑"/>
        <family val="2"/>
        <charset val="134"/>
      </rPr>
      <t>+2.5</t>
    </r>
  </si>
  <si>
    <r>
      <rPr>
        <sz val="10"/>
        <rFont val="微软雅黑"/>
        <family val="2"/>
        <charset val="134"/>
      </rPr>
      <t>系学习部副部长</t>
    </r>
    <r>
      <rPr>
        <sz val="10"/>
        <color rgb="FFFF0000"/>
        <rFont val="微软雅黑"/>
        <family val="2"/>
        <charset val="134"/>
      </rPr>
      <t>+2.5</t>
    </r>
  </si>
  <si>
    <r>
      <rPr>
        <sz val="10"/>
        <rFont val="微软雅黑"/>
        <family val="2"/>
        <charset val="134"/>
      </rPr>
      <t>校新闻媒体中心运营组副主任</t>
    </r>
    <r>
      <rPr>
        <sz val="10"/>
        <color rgb="FFFF0000"/>
        <rFont val="微软雅黑"/>
        <family val="2"/>
        <charset val="134"/>
      </rPr>
      <t>+3</t>
    </r>
  </si>
  <si>
    <r>
      <rPr>
        <sz val="10"/>
        <rFont val="微软雅黑"/>
        <family val="2"/>
        <charset val="134"/>
      </rPr>
      <t>系学生会体育部副部长</t>
    </r>
    <r>
      <rPr>
        <sz val="10"/>
        <color rgb="FFFF0000"/>
        <rFont val="微软雅黑"/>
        <family val="2"/>
        <charset val="134"/>
      </rPr>
      <t>+2.5</t>
    </r>
  </si>
  <si>
    <r>
      <rPr>
        <sz val="10"/>
        <rFont val="微软雅黑"/>
        <family val="2"/>
        <charset val="134"/>
      </rPr>
      <t>16人力二班生活委员</t>
    </r>
    <r>
      <rPr>
        <sz val="10"/>
        <color rgb="FFFF0000"/>
        <rFont val="微软雅黑"/>
        <family val="2"/>
        <charset val="134"/>
      </rPr>
      <t>+2</t>
    </r>
  </si>
  <si>
    <r>
      <rPr>
        <sz val="10"/>
        <rFont val="微软雅黑"/>
        <family val="2"/>
        <charset val="134"/>
      </rPr>
      <t>系刊主编/16人力二班宣传委员</t>
    </r>
    <r>
      <rPr>
        <sz val="10"/>
        <color rgb="FFFF0000"/>
        <rFont val="微软雅黑"/>
        <family val="2"/>
        <charset val="134"/>
      </rPr>
      <t>+2.5</t>
    </r>
  </si>
  <si>
    <r>
      <rPr>
        <sz val="10"/>
        <rFont val="微软雅黑"/>
        <family val="2"/>
        <charset val="134"/>
      </rPr>
      <t>系学生会生活部部长</t>
    </r>
    <r>
      <rPr>
        <sz val="10"/>
        <color rgb="FFFF0000"/>
        <rFont val="微软雅黑"/>
        <family val="2"/>
        <charset val="134"/>
      </rPr>
      <t>+2.5</t>
    </r>
  </si>
  <si>
    <r>
      <rPr>
        <sz val="11"/>
        <color indexed="8"/>
        <rFont val="微软雅黑"/>
        <family val="2"/>
        <charset val="134"/>
      </rPr>
      <t>学生社团联合会团总副书记</t>
    </r>
    <r>
      <rPr>
        <sz val="11"/>
        <color rgb="FFFF0000"/>
        <rFont val="微软雅黑"/>
        <family val="2"/>
        <charset val="134"/>
      </rPr>
      <t>+3</t>
    </r>
  </si>
  <si>
    <r>
      <rPr>
        <sz val="12"/>
        <rFont val="宋体"/>
        <family val="3"/>
        <charset val="134"/>
      </rPr>
      <t>系文艺部副部长</t>
    </r>
    <r>
      <rPr>
        <sz val="12"/>
        <color indexed="10"/>
        <rFont val="宋体"/>
        <family val="3"/>
        <charset val="134"/>
      </rPr>
      <t>2.5</t>
    </r>
  </si>
  <si>
    <r>
      <rPr>
        <sz val="12"/>
        <rFont val="宋体"/>
        <family val="3"/>
        <charset val="134"/>
      </rPr>
      <t>系劳权副会长</t>
    </r>
    <r>
      <rPr>
        <sz val="12"/>
        <color indexed="10"/>
        <rFont val="宋体"/>
        <family val="3"/>
        <charset val="134"/>
      </rPr>
      <t>2.5</t>
    </r>
  </si>
  <si>
    <r>
      <rPr>
        <sz val="12"/>
        <rFont val="宋体"/>
        <family val="3"/>
        <charset val="134"/>
      </rPr>
      <t>系团总支副书记</t>
    </r>
    <r>
      <rPr>
        <sz val="12"/>
        <color indexed="10"/>
        <rFont val="宋体"/>
        <family val="3"/>
        <charset val="134"/>
      </rPr>
      <t>4</t>
    </r>
  </si>
  <si>
    <r>
      <rPr>
        <sz val="12"/>
        <rFont val="宋体"/>
        <family val="3"/>
        <charset val="134"/>
      </rPr>
      <t>系团委组宣部部长</t>
    </r>
    <r>
      <rPr>
        <sz val="12"/>
        <color rgb="FFFF0000"/>
        <rFont val="宋体"/>
        <family val="3"/>
        <charset val="134"/>
      </rPr>
      <t>2.5</t>
    </r>
  </si>
  <si>
    <r>
      <rPr>
        <sz val="12"/>
        <rFont val="宋体"/>
        <family val="3"/>
        <charset val="134"/>
      </rPr>
      <t>文艺委员</t>
    </r>
    <r>
      <rPr>
        <sz val="12"/>
        <color indexed="10"/>
        <rFont val="宋体"/>
        <family val="3"/>
        <charset val="134"/>
      </rPr>
      <t>2</t>
    </r>
  </si>
  <si>
    <r>
      <rPr>
        <sz val="12"/>
        <rFont val="宋体"/>
        <family val="3"/>
        <charset val="134"/>
      </rPr>
      <t>新媒体部部长、体委</t>
    </r>
    <r>
      <rPr>
        <sz val="12"/>
        <color rgb="FFFF0000"/>
        <rFont val="宋体"/>
        <family val="3"/>
        <charset val="134"/>
      </rPr>
      <t>2.5</t>
    </r>
  </si>
  <si>
    <r>
      <rPr>
        <sz val="12"/>
        <rFont val="宋体"/>
        <family val="3"/>
        <charset val="134"/>
      </rPr>
      <t>生活委员</t>
    </r>
    <r>
      <rPr>
        <sz val="12"/>
        <color indexed="10"/>
        <rFont val="宋体"/>
        <family val="3"/>
        <charset val="134"/>
      </rPr>
      <t>2</t>
    </r>
  </si>
  <si>
    <r>
      <rPr>
        <sz val="12"/>
        <rFont val="宋体"/>
        <family val="3"/>
        <charset val="134"/>
      </rPr>
      <t>系学生会副主席</t>
    </r>
    <r>
      <rPr>
        <sz val="12"/>
        <color rgb="FFFF0000"/>
        <rFont val="宋体"/>
        <family val="3"/>
        <charset val="134"/>
      </rPr>
      <t>4</t>
    </r>
  </si>
  <si>
    <r>
      <rPr>
        <sz val="12"/>
        <rFont val="宋体"/>
        <family val="3"/>
        <charset val="134"/>
      </rPr>
      <t>宣传委员</t>
    </r>
    <r>
      <rPr>
        <sz val="12"/>
        <color rgb="FFFF0000"/>
        <rFont val="宋体"/>
        <family val="3"/>
        <charset val="134"/>
      </rPr>
      <t>2</t>
    </r>
  </si>
  <si>
    <r>
      <rPr>
        <sz val="11"/>
        <color rgb="FF000000"/>
        <rFont val="宋体"/>
        <family val="3"/>
        <charset val="134"/>
      </rPr>
      <t>组织委员</t>
    </r>
    <r>
      <rPr>
        <sz val="11"/>
        <color rgb="FFFF0000"/>
        <rFont val="宋体"/>
        <family val="3"/>
        <charset val="134"/>
      </rPr>
      <t>2</t>
    </r>
  </si>
  <si>
    <t>校联合会会长+3</t>
  </si>
  <si>
    <r>
      <rPr>
        <sz val="12"/>
        <rFont val="宋体"/>
        <family val="3"/>
        <charset val="134"/>
      </rPr>
      <t>批评宿舍成员</t>
    </r>
    <r>
      <rPr>
        <sz val="12"/>
        <color rgb="FFFF0000"/>
        <rFont val="宋体"/>
        <family val="3"/>
        <charset val="134"/>
      </rPr>
      <t>-3</t>
    </r>
  </si>
  <si>
    <r>
      <rPr>
        <sz val="11"/>
        <color rgb="FF000000"/>
        <rFont val="宋体"/>
        <family val="3"/>
        <charset val="134"/>
      </rPr>
      <t>系文艺部部长</t>
    </r>
    <r>
      <rPr>
        <sz val="11"/>
        <color rgb="FFFF0000"/>
        <rFont val="宋体"/>
        <family val="3"/>
        <charset val="134"/>
      </rPr>
      <t>2.5</t>
    </r>
  </si>
  <si>
    <r>
      <rPr>
        <sz val="11"/>
        <color rgb="FF000000"/>
        <rFont val="宋体"/>
        <family val="3"/>
        <charset val="134"/>
      </rPr>
      <t>系学习部部长</t>
    </r>
    <r>
      <rPr>
        <sz val="11"/>
        <color rgb="FFFF0000"/>
        <rFont val="宋体"/>
        <family val="3"/>
        <charset val="134"/>
      </rPr>
      <t>2.5</t>
    </r>
  </si>
  <si>
    <t>序号</t>
    <phoneticPr fontId="25" type="noConversion"/>
  </si>
  <si>
    <r>
      <t>批评宿舍成员</t>
    </r>
    <r>
      <rPr>
        <sz val="12"/>
        <color rgb="FFFF0000"/>
        <rFont val="宋体"/>
        <family val="3"/>
        <charset val="134"/>
        <scheme val="minor"/>
      </rPr>
      <t>-3</t>
    </r>
  </si>
  <si>
    <r>
      <t>批评宿舍成员</t>
    </r>
    <r>
      <rPr>
        <sz val="11"/>
        <color rgb="FFFF0000"/>
        <rFont val="宋体"/>
        <family val="3"/>
        <charset val="134"/>
        <scheme val="minor"/>
      </rPr>
      <t>-3</t>
    </r>
  </si>
  <si>
    <r>
      <t>留校察看-</t>
    </r>
    <r>
      <rPr>
        <sz val="12"/>
        <color rgb="FFFF0000"/>
        <rFont val="宋体"/>
        <family val="3"/>
        <charset val="134"/>
        <scheme val="minor"/>
      </rPr>
      <t>20</t>
    </r>
  </si>
  <si>
    <r>
      <t>宿舍批评成员</t>
    </r>
    <r>
      <rPr>
        <sz val="11"/>
        <color rgb="FFFF0000"/>
        <rFont val="宋体"/>
        <family val="3"/>
        <charset val="134"/>
        <scheme val="minor"/>
      </rPr>
      <t>-3</t>
    </r>
  </si>
  <si>
    <r>
      <t>留校察看-</t>
    </r>
    <r>
      <rPr>
        <sz val="11"/>
        <color rgb="FFFF0000"/>
        <rFont val="宋体"/>
        <family val="3"/>
        <charset val="134"/>
        <scheme val="minor"/>
      </rPr>
      <t>20</t>
    </r>
  </si>
  <si>
    <t>2016级劳动关系与人力资源学院人力资源管理专业2018--2019学年综合测评表</t>
    <phoneticPr fontId="25" type="noConversion"/>
  </si>
  <si>
    <t>2016级劳动关系与人力资源学院劳动关系专业2018--2019学年综合测评表</t>
    <phoneticPr fontId="25" type="noConversion"/>
  </si>
  <si>
    <t>人力一班2018--2019学年综合测评表</t>
    <phoneticPr fontId="25" type="noConversion"/>
  </si>
  <si>
    <t>人力二班2018--2019学年综合测评表</t>
    <phoneticPr fontId="25" type="noConversion"/>
  </si>
  <si>
    <t>劳关班2018--2019学年综合测评表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</si>
</sst>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35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2"/>
      <name val="黑体"/>
      <family val="3"/>
      <charset val="134"/>
    </font>
    <font>
      <b/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rgb="FF00B0F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name val="微软雅黑"/>
      <family val="2"/>
      <charset val="134"/>
    </font>
    <font>
      <sz val="12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微软雅黑"/>
      <family val="2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rgb="FF00B0F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 applyBorder="0">
      <alignment vertical="center"/>
    </xf>
    <xf numFmtId="0" fontId="2" fillId="0" borderId="0">
      <protection locked="0"/>
    </xf>
    <xf numFmtId="0" fontId="2" fillId="0" borderId="0" applyBorder="0">
      <alignment vertical="center"/>
    </xf>
    <xf numFmtId="0" fontId="6" fillId="0" borderId="0">
      <protection locked="0"/>
    </xf>
  </cellStyleXfs>
  <cellXfs count="18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3" applyFont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/>
    </xf>
    <xf numFmtId="0" fontId="7" fillId="2" borderId="1" xfId="3" applyFont="1" applyFill="1" applyBorder="1" applyAlignment="1" applyProtection="1">
      <alignment horizontal="center" vertical="center"/>
    </xf>
    <xf numFmtId="0" fontId="2" fillId="2" borderId="1" xfId="1" applyFill="1" applyBorder="1" applyAlignment="1" applyProtection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0" fillId="0" borderId="1" xfId="1" applyFont="1" applyBorder="1" applyAlignment="1" applyProtection="1">
      <alignment horizontal="center" vertical="center"/>
    </xf>
    <xf numFmtId="176" fontId="5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0" fillId="2" borderId="1" xfId="1" applyFont="1" applyFill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/>
    </xf>
    <xf numFmtId="0" fontId="0" fillId="0" borderId="0" xfId="1" applyFont="1" applyAlignment="1" applyProtection="1">
      <alignment horizontal="center" vertical="center"/>
    </xf>
    <xf numFmtId="0" fontId="8" fillId="2" borderId="1" xfId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 wrapText="1"/>
    </xf>
    <xf numFmtId="0" fontId="12" fillId="0" borderId="13" xfId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0" fontId="12" fillId="0" borderId="3" xfId="1" applyFont="1" applyBorder="1" applyAlignment="1" applyProtection="1">
      <alignment horizontal="center" vertical="center"/>
    </xf>
    <xf numFmtId="176" fontId="12" fillId="0" borderId="12" xfId="1" applyNumberFormat="1" applyFont="1" applyBorder="1" applyAlignment="1" applyProtection="1">
      <alignment horizontal="center" vertical="center"/>
    </xf>
    <xf numFmtId="176" fontId="12" fillId="0" borderId="13" xfId="1" applyNumberFormat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center" vertical="center"/>
    </xf>
    <xf numFmtId="176" fontId="12" fillId="0" borderId="12" xfId="0" applyNumberFormat="1" applyFont="1" applyFill="1" applyBorder="1" applyAlignment="1">
      <alignment horizontal="center" vertical="center"/>
    </xf>
    <xf numFmtId="176" fontId="12" fillId="0" borderId="1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1" applyNumberFormat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8" fillId="2" borderId="1" xfId="2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0" fontId="26" fillId="2" borderId="1" xfId="2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28" fillId="0" borderId="1" xfId="1" applyFont="1" applyBorder="1" applyAlignment="1" applyProtection="1">
      <alignment horizontal="center" vertical="center"/>
    </xf>
    <xf numFmtId="0" fontId="29" fillId="0" borderId="1" xfId="3" applyFont="1" applyBorder="1" applyAlignment="1" applyProtection="1">
      <alignment horizontal="center" vertical="center"/>
    </xf>
    <xf numFmtId="0" fontId="27" fillId="0" borderId="1" xfId="1" applyFont="1" applyBorder="1" applyAlignment="1" applyProtection="1">
      <alignment horizontal="center" vertical="center"/>
    </xf>
    <xf numFmtId="176" fontId="28" fillId="0" borderId="1" xfId="1" applyNumberFormat="1" applyFont="1" applyBorder="1" applyAlignment="1" applyProtection="1">
      <alignment horizontal="center" vertical="center"/>
    </xf>
    <xf numFmtId="0" fontId="28" fillId="2" borderId="1" xfId="1" applyFont="1" applyFill="1" applyBorder="1" applyAlignment="1" applyProtection="1">
      <alignment horizontal="center" vertical="center"/>
    </xf>
    <xf numFmtId="0" fontId="29" fillId="2" borderId="1" xfId="3" applyFont="1" applyFill="1" applyBorder="1" applyAlignment="1" applyProtection="1">
      <alignment horizontal="center" vertical="center"/>
    </xf>
    <xf numFmtId="0" fontId="34" fillId="2" borderId="1" xfId="1" applyFont="1" applyFill="1" applyBorder="1" applyAlignment="1" applyProtection="1">
      <alignment horizontal="center" vertical="center"/>
    </xf>
    <xf numFmtId="0" fontId="27" fillId="2" borderId="1" xfId="1" applyFont="1" applyFill="1" applyBorder="1" applyAlignment="1" applyProtection="1">
      <alignment horizontal="center" vertical="center"/>
    </xf>
    <xf numFmtId="0" fontId="27" fillId="2" borderId="1" xfId="1" applyFont="1" applyFill="1" applyBorder="1" applyAlignment="1" applyProtection="1">
      <alignment horizontal="center"/>
    </xf>
    <xf numFmtId="0" fontId="29" fillId="0" borderId="1" xfId="1" applyFont="1" applyBorder="1" applyAlignment="1" applyProtection="1">
      <alignment horizontal="center" vertical="center"/>
    </xf>
    <xf numFmtId="0" fontId="29" fillId="2" borderId="1" xfId="1" applyFont="1" applyFill="1" applyBorder="1" applyAlignment="1" applyProtection="1">
      <alignment horizontal="center" vertical="center"/>
    </xf>
    <xf numFmtId="0" fontId="27" fillId="0" borderId="1" xfId="1" applyFont="1" applyBorder="1" applyAlignment="1" applyProtection="1">
      <alignment horizontal="center"/>
    </xf>
    <xf numFmtId="0" fontId="28" fillId="0" borderId="0" xfId="1" applyFont="1" applyAlignment="1" applyProtection="1">
      <alignment horizontal="center" vertical="center"/>
    </xf>
  </cellXfs>
  <cellStyles count="4">
    <cellStyle name="STR_STYLE_Normal" xfId="1"/>
    <cellStyle name="常规" xfId="0" builtinId="0"/>
    <cellStyle name="常规 2" xfId="2"/>
    <cellStyle name="常规 3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opLeftCell="A79" workbookViewId="0">
      <selection activeCell="D83" sqref="D83"/>
    </sheetView>
  </sheetViews>
  <sheetFormatPr defaultColWidth="9.625" defaultRowHeight="13.5"/>
  <cols>
    <col min="1" max="1" width="4.75" style="4" customWidth="1"/>
    <col min="2" max="2" width="11.625" style="4" customWidth="1"/>
    <col min="3" max="3" width="9.25" style="4" customWidth="1"/>
    <col min="4" max="4" width="6.5" style="4" customWidth="1"/>
    <col min="5" max="5" width="7.5" style="4" customWidth="1"/>
    <col min="6" max="6" width="8.5" style="4" customWidth="1"/>
    <col min="7" max="7" width="12.875" style="4" customWidth="1"/>
    <col min="8" max="8" width="13.375" style="4" customWidth="1"/>
    <col min="9" max="9" width="10.625" style="4" customWidth="1"/>
    <col min="10" max="10" width="19" style="82" customWidth="1"/>
    <col min="11" max="11" width="10.75" style="4" customWidth="1"/>
    <col min="12" max="12" width="15.75" style="4" customWidth="1"/>
    <col min="13" max="13" width="7.875" style="67" customWidth="1"/>
    <col min="14" max="14" width="28.375" style="4" customWidth="1"/>
    <col min="15" max="15" width="15.25" style="4" customWidth="1"/>
    <col min="16" max="16384" width="9.625" style="4"/>
  </cols>
  <sheetData>
    <row r="1" spans="1:14" ht="20.25" customHeight="1"/>
    <row r="2" spans="1:14" ht="13.5" customHeight="1">
      <c r="A2" s="89" t="s">
        <v>229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</row>
    <row r="3" spans="1:14" ht="13.5" customHeight="1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</row>
    <row r="4" spans="1:14" s="64" customFormat="1">
      <c r="A4" s="119" t="s">
        <v>0</v>
      </c>
      <c r="B4" s="85" t="s">
        <v>1</v>
      </c>
      <c r="C4" s="85" t="s">
        <v>2</v>
      </c>
      <c r="D4" s="87" t="s">
        <v>3</v>
      </c>
      <c r="E4" s="87" t="s">
        <v>4</v>
      </c>
      <c r="F4" s="116" t="s">
        <v>5</v>
      </c>
      <c r="G4" s="117"/>
      <c r="H4" s="117"/>
      <c r="I4" s="117"/>
      <c r="J4" s="117"/>
      <c r="K4" s="117"/>
      <c r="L4" s="118"/>
      <c r="M4" s="112" t="s">
        <v>6</v>
      </c>
      <c r="N4" s="114" t="s">
        <v>7</v>
      </c>
    </row>
    <row r="5" spans="1:14" s="64" customFormat="1" ht="27">
      <c r="A5" s="120"/>
      <c r="B5" s="86"/>
      <c r="C5" s="86"/>
      <c r="D5" s="88"/>
      <c r="E5" s="88"/>
      <c r="F5" s="32" t="s">
        <v>8</v>
      </c>
      <c r="G5" s="68" t="s">
        <v>9</v>
      </c>
      <c r="H5" s="68" t="s">
        <v>10</v>
      </c>
      <c r="I5" s="68" t="s">
        <v>11</v>
      </c>
      <c r="J5" s="68" t="s">
        <v>12</v>
      </c>
      <c r="K5" s="68" t="s">
        <v>13</v>
      </c>
      <c r="L5" s="68" t="s">
        <v>14</v>
      </c>
      <c r="M5" s="113"/>
      <c r="N5" s="115"/>
    </row>
    <row r="6" spans="1:14" ht="18.95" customHeight="1">
      <c r="A6" s="138">
        <v>1</v>
      </c>
      <c r="B6" s="149">
        <v>1690602024</v>
      </c>
      <c r="C6" s="149" t="s">
        <v>16</v>
      </c>
      <c r="D6" s="150">
        <v>91.38</v>
      </c>
      <c r="E6" s="149">
        <f>D6*0.8</f>
        <v>73.103999999999999</v>
      </c>
      <c r="F6" s="149">
        <v>79.2</v>
      </c>
      <c r="G6" s="149">
        <v>76.8</v>
      </c>
      <c r="H6" s="161">
        <v>80</v>
      </c>
      <c r="I6" s="151">
        <v>2</v>
      </c>
      <c r="J6" s="150"/>
      <c r="K6" s="151">
        <v>13.5</v>
      </c>
      <c r="L6" s="151">
        <v>15.5</v>
      </c>
      <c r="M6" s="162">
        <f>E6+(F6*0.6+G6*0.2+H6*0.2+L6)*0.2</f>
        <v>91.98</v>
      </c>
      <c r="N6" s="150"/>
    </row>
    <row r="7" spans="1:14" ht="18.95" customHeight="1">
      <c r="A7" s="150">
        <v>2</v>
      </c>
      <c r="B7" s="142">
        <v>1660602004</v>
      </c>
      <c r="C7" s="142" t="s">
        <v>15</v>
      </c>
      <c r="D7" s="142">
        <v>91.29</v>
      </c>
      <c r="E7" s="143">
        <f>D7*0.8</f>
        <v>73.032000000000011</v>
      </c>
      <c r="F7" s="142">
        <v>77</v>
      </c>
      <c r="G7" s="142">
        <v>76</v>
      </c>
      <c r="H7" s="163">
        <v>80</v>
      </c>
      <c r="I7" s="143">
        <v>3</v>
      </c>
      <c r="J7" s="138"/>
      <c r="K7" s="143">
        <v>13.5</v>
      </c>
      <c r="L7" s="145">
        <v>16.5</v>
      </c>
      <c r="M7" s="146">
        <f>E7+20%*(F7*60%+G7*20%+H7*0.2+L7)</f>
        <v>91.812000000000012</v>
      </c>
      <c r="N7" s="138"/>
    </row>
    <row r="8" spans="1:14" ht="18.95" customHeight="1">
      <c r="A8" s="138">
        <v>3</v>
      </c>
      <c r="B8" s="143">
        <v>1690602029</v>
      </c>
      <c r="C8" s="143" t="s">
        <v>17</v>
      </c>
      <c r="D8" s="150">
        <v>90.98</v>
      </c>
      <c r="E8" s="149">
        <f>D8*0.8</f>
        <v>72.784000000000006</v>
      </c>
      <c r="F8" s="149">
        <v>75.2</v>
      </c>
      <c r="G8" s="149">
        <v>76</v>
      </c>
      <c r="H8" s="163">
        <v>80</v>
      </c>
      <c r="I8" s="164">
        <v>3</v>
      </c>
      <c r="J8" s="163"/>
      <c r="K8" s="164">
        <v>13</v>
      </c>
      <c r="L8" s="164">
        <v>16</v>
      </c>
      <c r="M8" s="162">
        <f>E8+(F8*0.6+G8*0.2+H8*0.2+L8)*0.2</f>
        <v>91.248000000000005</v>
      </c>
      <c r="N8" s="138"/>
    </row>
    <row r="9" spans="1:14" ht="18.95" customHeight="1">
      <c r="A9" s="150">
        <v>4</v>
      </c>
      <c r="B9" s="150">
        <v>1690602058</v>
      </c>
      <c r="C9" s="150" t="s">
        <v>18</v>
      </c>
      <c r="D9" s="150">
        <v>89.02</v>
      </c>
      <c r="E9" s="149">
        <f>D9*0.8</f>
        <v>71.215999999999994</v>
      </c>
      <c r="F9" s="149">
        <v>79.2</v>
      </c>
      <c r="G9" s="149">
        <v>77.599999999999994</v>
      </c>
      <c r="H9" s="161">
        <v>80</v>
      </c>
      <c r="I9" s="151">
        <v>3</v>
      </c>
      <c r="J9" s="161"/>
      <c r="K9" s="151">
        <v>15</v>
      </c>
      <c r="L9" s="151">
        <v>18</v>
      </c>
      <c r="M9" s="162">
        <f>E9+(F9*0.6+G9*0.2+H9*0.2+L9)*0.2</f>
        <v>90.623999999999995</v>
      </c>
      <c r="N9" s="150"/>
    </row>
    <row r="10" spans="1:14" ht="18.95" customHeight="1">
      <c r="A10" s="138">
        <v>5</v>
      </c>
      <c r="B10" s="149">
        <v>1690602018</v>
      </c>
      <c r="C10" s="149" t="s">
        <v>19</v>
      </c>
      <c r="D10" s="150">
        <v>90.38</v>
      </c>
      <c r="E10" s="149">
        <f>D10*0.8</f>
        <v>72.304000000000002</v>
      </c>
      <c r="F10" s="149">
        <v>78.400000000000006</v>
      </c>
      <c r="G10" s="149">
        <v>75.2</v>
      </c>
      <c r="H10" s="161">
        <v>80</v>
      </c>
      <c r="I10" s="152"/>
      <c r="J10" s="161" t="s">
        <v>225</v>
      </c>
      <c r="K10" s="152">
        <v>11.5</v>
      </c>
      <c r="L10" s="152">
        <v>8.5</v>
      </c>
      <c r="M10" s="162">
        <f>E10+(F10*0.6+G10*0.2+H10*0.2+L10)*0.2</f>
        <v>89.62</v>
      </c>
      <c r="N10" s="150"/>
    </row>
    <row r="11" spans="1:14" ht="18.95" customHeight="1">
      <c r="A11" s="150">
        <v>6</v>
      </c>
      <c r="B11" s="148">
        <v>1660602002</v>
      </c>
      <c r="C11" s="148" t="s">
        <v>21</v>
      </c>
      <c r="D11" s="148">
        <v>90.09</v>
      </c>
      <c r="E11" s="149">
        <f>D11*0.8</f>
        <v>72.072000000000003</v>
      </c>
      <c r="F11" s="148">
        <v>77.2</v>
      </c>
      <c r="G11" s="148">
        <v>76.8</v>
      </c>
      <c r="H11" s="161">
        <v>80</v>
      </c>
      <c r="I11" s="149">
        <v>4</v>
      </c>
      <c r="J11" s="150"/>
      <c r="K11" s="149">
        <v>6</v>
      </c>
      <c r="L11" s="151">
        <v>10</v>
      </c>
      <c r="M11" s="146">
        <f>E11+20%*(F11*60%+G11*20%+H11*0.2+L11)</f>
        <v>89.608000000000004</v>
      </c>
      <c r="N11" s="150"/>
    </row>
    <row r="12" spans="1:14" ht="18.95" customHeight="1">
      <c r="A12" s="138">
        <v>7</v>
      </c>
      <c r="B12" s="149">
        <v>1690602008</v>
      </c>
      <c r="C12" s="149" t="s">
        <v>22</v>
      </c>
      <c r="D12" s="150">
        <v>89.05</v>
      </c>
      <c r="E12" s="149">
        <f>D12*0.8</f>
        <v>71.239999999999995</v>
      </c>
      <c r="F12" s="149">
        <v>79.2</v>
      </c>
      <c r="G12" s="149">
        <v>75.2</v>
      </c>
      <c r="H12" s="161">
        <v>80</v>
      </c>
      <c r="I12" s="152">
        <v>3</v>
      </c>
      <c r="J12" s="161"/>
      <c r="K12" s="158">
        <v>10</v>
      </c>
      <c r="L12" s="158">
        <v>13</v>
      </c>
      <c r="M12" s="162">
        <f>E12+(F12*0.6+G12*0.2+H12*0.2+L12)*0.2</f>
        <v>89.551999999999992</v>
      </c>
      <c r="N12" s="150"/>
    </row>
    <row r="13" spans="1:14" ht="18.95" customHeight="1">
      <c r="A13" s="150">
        <v>8</v>
      </c>
      <c r="B13" s="142">
        <v>1690602047</v>
      </c>
      <c r="C13" s="142" t="s">
        <v>24</v>
      </c>
      <c r="D13" s="142">
        <v>87.39</v>
      </c>
      <c r="E13" s="143">
        <f>D13*0.8</f>
        <v>69.912000000000006</v>
      </c>
      <c r="F13" s="142">
        <v>75.3</v>
      </c>
      <c r="G13" s="142">
        <v>76</v>
      </c>
      <c r="H13" s="163">
        <v>80</v>
      </c>
      <c r="I13" s="143">
        <v>3</v>
      </c>
      <c r="J13" s="138"/>
      <c r="K13" s="143">
        <v>15</v>
      </c>
      <c r="L13" s="145">
        <v>18</v>
      </c>
      <c r="M13" s="146">
        <f>E13+20%*(F13*60%+G13*20%+H13*0.2+L13)</f>
        <v>88.788000000000011</v>
      </c>
      <c r="N13" s="150"/>
    </row>
    <row r="14" spans="1:14" ht="18.95" customHeight="1">
      <c r="A14" s="138">
        <v>9</v>
      </c>
      <c r="B14" s="150">
        <v>1690602054</v>
      </c>
      <c r="C14" s="150" t="s">
        <v>25</v>
      </c>
      <c r="D14" s="150">
        <v>88.87</v>
      </c>
      <c r="E14" s="149">
        <f>D14*0.8</f>
        <v>71.096000000000004</v>
      </c>
      <c r="F14" s="149">
        <v>78.400000000000006</v>
      </c>
      <c r="G14" s="149">
        <v>74.400000000000006</v>
      </c>
      <c r="H14" s="161">
        <v>80</v>
      </c>
      <c r="I14" s="150"/>
      <c r="J14" s="150"/>
      <c r="K14" s="152">
        <v>9.5</v>
      </c>
      <c r="L14" s="152">
        <v>9.5</v>
      </c>
      <c r="M14" s="162">
        <f>E14+(F14*0.6+G14*0.2+H14*0.2+L14)*0.2</f>
        <v>88.580000000000013</v>
      </c>
      <c r="N14" s="150"/>
    </row>
    <row r="15" spans="1:14" ht="18.95" customHeight="1">
      <c r="A15" s="150">
        <v>10</v>
      </c>
      <c r="B15" s="143">
        <v>1690602023</v>
      </c>
      <c r="C15" s="143" t="s">
        <v>26</v>
      </c>
      <c r="D15" s="150">
        <v>86.32</v>
      </c>
      <c r="E15" s="149">
        <f>D15*0.8</f>
        <v>69.055999999999997</v>
      </c>
      <c r="F15" s="149">
        <v>78.400000000000006</v>
      </c>
      <c r="G15" s="149">
        <v>76.8</v>
      </c>
      <c r="H15" s="163">
        <v>79</v>
      </c>
      <c r="I15" s="164">
        <v>4</v>
      </c>
      <c r="J15" s="163"/>
      <c r="K15" s="164">
        <v>15</v>
      </c>
      <c r="L15" s="164">
        <v>19</v>
      </c>
      <c r="M15" s="162">
        <f>E15+(F15*0.6+G15*0.2+H15*0.2+L15)*0.2</f>
        <v>88.495999999999995</v>
      </c>
      <c r="N15" s="138"/>
    </row>
    <row r="16" spans="1:14" ht="18.95" customHeight="1">
      <c r="A16" s="138">
        <v>11</v>
      </c>
      <c r="B16" s="142">
        <v>1690602057</v>
      </c>
      <c r="C16" s="142" t="s">
        <v>27</v>
      </c>
      <c r="D16" s="142">
        <v>89.74</v>
      </c>
      <c r="E16" s="143">
        <f>D16*0.8</f>
        <v>71.792000000000002</v>
      </c>
      <c r="F16" s="142">
        <v>74.599999999999994</v>
      </c>
      <c r="G16" s="142">
        <v>76</v>
      </c>
      <c r="H16" s="163">
        <v>80</v>
      </c>
      <c r="I16" s="143">
        <v>2</v>
      </c>
      <c r="J16" s="138" t="s">
        <v>225</v>
      </c>
      <c r="K16" s="143">
        <v>8.5</v>
      </c>
      <c r="L16" s="138">
        <v>7.5</v>
      </c>
      <c r="M16" s="146">
        <f>E16+20%*(F16*60%+G16*20%+H16*0.2+L16)</f>
        <v>88.484000000000009</v>
      </c>
      <c r="N16" s="150"/>
    </row>
    <row r="17" spans="1:14" ht="18.95" customHeight="1">
      <c r="A17" s="150">
        <v>12</v>
      </c>
      <c r="B17" s="149">
        <v>1690602032</v>
      </c>
      <c r="C17" s="149" t="s">
        <v>29</v>
      </c>
      <c r="D17" s="150">
        <v>88.84</v>
      </c>
      <c r="E17" s="149">
        <f>D17*0.8</f>
        <v>71.072000000000003</v>
      </c>
      <c r="F17" s="149">
        <v>77.599999999999994</v>
      </c>
      <c r="G17" s="149">
        <v>72</v>
      </c>
      <c r="H17" s="161">
        <v>80</v>
      </c>
      <c r="I17" s="151"/>
      <c r="J17" s="161" t="s">
        <v>225</v>
      </c>
      <c r="K17" s="151">
        <v>12.5</v>
      </c>
      <c r="L17" s="151">
        <v>9.5</v>
      </c>
      <c r="M17" s="162">
        <f>E17+(F17*0.6+G17*0.2+H17*0.2+L17)*0.2</f>
        <v>88.364000000000004</v>
      </c>
      <c r="N17" s="150"/>
    </row>
    <row r="18" spans="1:14" ht="18.95" customHeight="1">
      <c r="A18" s="138">
        <v>13</v>
      </c>
      <c r="B18" s="150">
        <v>1690602068</v>
      </c>
      <c r="C18" s="150" t="s">
        <v>30</v>
      </c>
      <c r="D18" s="150">
        <v>89.05</v>
      </c>
      <c r="E18" s="149">
        <f>D18*0.8</f>
        <v>71.239999999999995</v>
      </c>
      <c r="F18" s="149">
        <v>77.599999999999994</v>
      </c>
      <c r="G18" s="149">
        <v>73.599999999999994</v>
      </c>
      <c r="H18" s="161">
        <v>79</v>
      </c>
      <c r="I18" s="150">
        <v>3</v>
      </c>
      <c r="J18" s="161"/>
      <c r="K18" s="150">
        <v>5</v>
      </c>
      <c r="L18" s="150">
        <v>8</v>
      </c>
      <c r="M18" s="162">
        <f>E18+(F18*0.6+G18*0.2+H18*0.2+L18)*0.2</f>
        <v>88.256</v>
      </c>
      <c r="N18" s="150"/>
    </row>
    <row r="19" spans="1:14" ht="18.95" customHeight="1">
      <c r="A19" s="150">
        <v>14</v>
      </c>
      <c r="B19" s="148">
        <v>1690602051</v>
      </c>
      <c r="C19" s="148" t="s">
        <v>31</v>
      </c>
      <c r="D19" s="148">
        <v>87</v>
      </c>
      <c r="E19" s="149">
        <f>D19*0.8</f>
        <v>69.600000000000009</v>
      </c>
      <c r="F19" s="148">
        <v>75.099999999999994</v>
      </c>
      <c r="G19" s="148">
        <v>73.599999999999994</v>
      </c>
      <c r="H19" s="161">
        <v>80</v>
      </c>
      <c r="I19" s="150">
        <v>5</v>
      </c>
      <c r="J19" s="150" t="s">
        <v>225</v>
      </c>
      <c r="K19" s="152">
        <v>15</v>
      </c>
      <c r="L19" s="150">
        <v>17</v>
      </c>
      <c r="M19" s="146">
        <f>E19+20%*(F19*60%+G19*20%+H19*0.2+L19)</f>
        <v>88.156000000000006</v>
      </c>
      <c r="N19" s="150"/>
    </row>
    <row r="20" spans="1:14" ht="18.95" customHeight="1">
      <c r="A20" s="138">
        <v>15</v>
      </c>
      <c r="B20" s="148">
        <v>1690602035</v>
      </c>
      <c r="C20" s="148" t="s">
        <v>23</v>
      </c>
      <c r="D20" s="148">
        <v>89.15</v>
      </c>
      <c r="E20" s="149">
        <f>D20*0.8</f>
        <v>71.320000000000007</v>
      </c>
      <c r="F20" s="148">
        <v>76</v>
      </c>
      <c r="G20" s="148">
        <v>72</v>
      </c>
      <c r="H20" s="161">
        <v>80</v>
      </c>
      <c r="I20" s="150"/>
      <c r="J20" s="150"/>
      <c r="K20" s="149">
        <v>8</v>
      </c>
      <c r="L20" s="152">
        <v>8</v>
      </c>
      <c r="M20" s="146">
        <f>E20+20%*(F20*60%+G20*20%+H20*0.2+L20)</f>
        <v>88.12</v>
      </c>
      <c r="N20" s="138"/>
    </row>
    <row r="21" spans="1:14" ht="18.95" customHeight="1">
      <c r="A21" s="150">
        <v>16</v>
      </c>
      <c r="B21" s="148">
        <v>1690602037</v>
      </c>
      <c r="C21" s="148" t="s">
        <v>33</v>
      </c>
      <c r="D21" s="148">
        <v>90.39</v>
      </c>
      <c r="E21" s="149">
        <f>D21*0.8</f>
        <v>72.311999999999998</v>
      </c>
      <c r="F21" s="148">
        <v>76.2</v>
      </c>
      <c r="G21" s="148">
        <v>72.8</v>
      </c>
      <c r="H21" s="161">
        <v>80</v>
      </c>
      <c r="I21" s="150"/>
      <c r="J21" s="150"/>
      <c r="K21" s="149">
        <v>2</v>
      </c>
      <c r="L21" s="150">
        <v>2</v>
      </c>
      <c r="M21" s="146">
        <f>E21+20%*(F21*60%+G21*20%+H21*0.2+L21)</f>
        <v>87.968000000000004</v>
      </c>
      <c r="N21" s="150"/>
    </row>
    <row r="22" spans="1:14" ht="18.95" customHeight="1">
      <c r="A22" s="138">
        <v>17</v>
      </c>
      <c r="B22" s="149">
        <v>1690602038</v>
      </c>
      <c r="C22" s="149" t="s">
        <v>36</v>
      </c>
      <c r="D22" s="150">
        <v>86.79</v>
      </c>
      <c r="E22" s="149">
        <f>D22*0.8</f>
        <v>69.432000000000002</v>
      </c>
      <c r="F22" s="149">
        <v>76.8</v>
      </c>
      <c r="G22" s="149">
        <v>74.400000000000006</v>
      </c>
      <c r="H22" s="161">
        <v>79</v>
      </c>
      <c r="I22" s="150"/>
      <c r="J22" s="161"/>
      <c r="K22" s="158">
        <v>15</v>
      </c>
      <c r="L22" s="158">
        <v>15</v>
      </c>
      <c r="M22" s="162">
        <f>E22+(F22*0.6+G22*0.2+H22*0.2+L22)*0.2</f>
        <v>87.784000000000006</v>
      </c>
      <c r="N22" s="150"/>
    </row>
    <row r="23" spans="1:14" ht="18.95" customHeight="1">
      <c r="A23" s="150">
        <v>18</v>
      </c>
      <c r="B23" s="158">
        <v>1690602061</v>
      </c>
      <c r="C23" s="158" t="s">
        <v>37</v>
      </c>
      <c r="D23" s="150">
        <v>88.45</v>
      </c>
      <c r="E23" s="149">
        <f>D23*0.8</f>
        <v>70.760000000000005</v>
      </c>
      <c r="F23" s="149">
        <v>79.2</v>
      </c>
      <c r="G23" s="149">
        <v>73.599999999999994</v>
      </c>
      <c r="H23" s="161">
        <v>79</v>
      </c>
      <c r="I23" s="151">
        <v>2</v>
      </c>
      <c r="J23" s="161"/>
      <c r="K23" s="151">
        <v>5</v>
      </c>
      <c r="L23" s="151">
        <v>7</v>
      </c>
      <c r="M23" s="162">
        <f>E23+(F23*0.6+G23*0.2+H23*0.2+L23)*0.2</f>
        <v>87.768000000000001</v>
      </c>
      <c r="N23" s="150"/>
    </row>
    <row r="24" spans="1:14" ht="18.95" customHeight="1">
      <c r="A24" s="138">
        <v>19</v>
      </c>
      <c r="B24" s="142">
        <v>1690551023</v>
      </c>
      <c r="C24" s="142" t="s">
        <v>39</v>
      </c>
      <c r="D24" s="142">
        <v>88</v>
      </c>
      <c r="E24" s="143">
        <f>D24*0.8</f>
        <v>70.400000000000006</v>
      </c>
      <c r="F24" s="142">
        <v>75.7</v>
      </c>
      <c r="G24" s="142">
        <v>72</v>
      </c>
      <c r="H24" s="161">
        <v>80</v>
      </c>
      <c r="I24" s="138"/>
      <c r="J24" s="138"/>
      <c r="K24" s="143">
        <v>8.5</v>
      </c>
      <c r="L24" s="138">
        <v>8.5</v>
      </c>
      <c r="M24" s="146">
        <f>E24+20%*(F24*60%+G24*20%+H24*0.2+L24)</f>
        <v>87.26400000000001</v>
      </c>
      <c r="N24" s="150"/>
    </row>
    <row r="25" spans="1:14" ht="18.95" customHeight="1">
      <c r="A25" s="150">
        <v>20</v>
      </c>
      <c r="B25" s="148">
        <v>1690602001</v>
      </c>
      <c r="C25" s="148" t="s">
        <v>32</v>
      </c>
      <c r="D25" s="148">
        <v>88.41</v>
      </c>
      <c r="E25" s="149">
        <f>D25*0.8</f>
        <v>70.727999999999994</v>
      </c>
      <c r="F25" s="148">
        <v>75.900000000000006</v>
      </c>
      <c r="G25" s="148">
        <v>72</v>
      </c>
      <c r="H25" s="161">
        <v>80</v>
      </c>
      <c r="I25" s="149">
        <v>2.5</v>
      </c>
      <c r="J25" s="150"/>
      <c r="K25" s="149">
        <v>3.5</v>
      </c>
      <c r="L25" s="151">
        <v>6</v>
      </c>
      <c r="M25" s="146">
        <f>E25+20%*(F25*60%+G25*20%+H25*0.2+L25)</f>
        <v>87.116</v>
      </c>
      <c r="N25" s="150"/>
    </row>
    <row r="26" spans="1:14" ht="18.95" customHeight="1">
      <c r="A26" s="138">
        <v>21</v>
      </c>
      <c r="B26" s="149">
        <v>1690602034</v>
      </c>
      <c r="C26" s="149" t="s">
        <v>40</v>
      </c>
      <c r="D26" s="150">
        <v>88.81</v>
      </c>
      <c r="E26" s="149">
        <f>D26*0.8</f>
        <v>71.048000000000002</v>
      </c>
      <c r="F26" s="149">
        <v>75.2</v>
      </c>
      <c r="G26" s="149">
        <v>72</v>
      </c>
      <c r="H26" s="161">
        <v>80</v>
      </c>
      <c r="I26" s="150"/>
      <c r="J26" s="161" t="s">
        <v>225</v>
      </c>
      <c r="K26" s="150">
        <v>7.5</v>
      </c>
      <c r="L26" s="150">
        <v>4.5</v>
      </c>
      <c r="M26" s="162">
        <f>E26+(F26*0.6+G26*0.2+H26*0.2+L26)*0.2</f>
        <v>87.052000000000007</v>
      </c>
      <c r="N26" s="150"/>
    </row>
    <row r="27" spans="1:14" ht="18.95" customHeight="1">
      <c r="A27" s="150">
        <v>22</v>
      </c>
      <c r="B27" s="149">
        <v>1690602041</v>
      </c>
      <c r="C27" s="149" t="s">
        <v>43</v>
      </c>
      <c r="D27" s="150">
        <v>88.1</v>
      </c>
      <c r="E27" s="149">
        <f>D27*0.8</f>
        <v>70.48</v>
      </c>
      <c r="F27" s="149">
        <v>79.2</v>
      </c>
      <c r="G27" s="149">
        <v>73.599999999999994</v>
      </c>
      <c r="H27" s="161">
        <v>78</v>
      </c>
      <c r="I27" s="152"/>
      <c r="J27" s="150"/>
      <c r="K27" s="152">
        <v>5</v>
      </c>
      <c r="L27" s="152">
        <v>5</v>
      </c>
      <c r="M27" s="162">
        <f>E27+(F27*0.6+G27*0.2+H27*0.2+L27)*0.2</f>
        <v>87.048000000000002</v>
      </c>
      <c r="N27" s="150"/>
    </row>
    <row r="28" spans="1:14" ht="18.95" customHeight="1">
      <c r="A28" s="138">
        <v>23</v>
      </c>
      <c r="B28" s="148">
        <v>1660602003</v>
      </c>
      <c r="C28" s="148" t="s">
        <v>42</v>
      </c>
      <c r="D28" s="148">
        <v>87.55</v>
      </c>
      <c r="E28" s="149">
        <f>D28*0.8</f>
        <v>70.040000000000006</v>
      </c>
      <c r="F28" s="148">
        <v>74.900000000000006</v>
      </c>
      <c r="G28" s="148">
        <v>70.400000000000006</v>
      </c>
      <c r="H28" s="161">
        <v>79</v>
      </c>
      <c r="I28" s="150"/>
      <c r="J28" s="150"/>
      <c r="K28" s="149">
        <v>10</v>
      </c>
      <c r="L28" s="152">
        <v>10</v>
      </c>
      <c r="M28" s="146">
        <f>E28+20%*(F28*60%+G28*20%+H28*0.2+L28)</f>
        <v>87.004000000000005</v>
      </c>
      <c r="N28" s="150"/>
    </row>
    <row r="29" spans="1:14" ht="18.95" customHeight="1">
      <c r="A29" s="150">
        <v>24</v>
      </c>
      <c r="B29" s="148">
        <v>1690602040</v>
      </c>
      <c r="C29" s="148" t="s">
        <v>34</v>
      </c>
      <c r="D29" s="148">
        <v>87.98</v>
      </c>
      <c r="E29" s="149">
        <f>D29*0.8</f>
        <v>70.384</v>
      </c>
      <c r="F29" s="148">
        <v>76</v>
      </c>
      <c r="G29" s="148">
        <v>73.599999999999994</v>
      </c>
      <c r="H29" s="161">
        <v>80</v>
      </c>
      <c r="I29" s="149">
        <v>2.5</v>
      </c>
      <c r="J29" s="150"/>
      <c r="K29" s="149">
        <v>4</v>
      </c>
      <c r="L29" s="152">
        <v>6.5</v>
      </c>
      <c r="M29" s="146">
        <f>E29+20%*(F29*60%+G29*20%+H29*0.2+L29)</f>
        <v>86.948000000000008</v>
      </c>
      <c r="N29" s="150"/>
    </row>
    <row r="30" spans="1:14" ht="18.95" customHeight="1">
      <c r="A30" s="138">
        <v>25</v>
      </c>
      <c r="B30" s="149">
        <v>1690602044</v>
      </c>
      <c r="C30" s="149" t="s">
        <v>35</v>
      </c>
      <c r="D30" s="150">
        <v>88.68</v>
      </c>
      <c r="E30" s="149">
        <f>D30*0.8</f>
        <v>70.944000000000003</v>
      </c>
      <c r="F30" s="149">
        <v>77.599999999999994</v>
      </c>
      <c r="G30" s="149">
        <v>70.400000000000006</v>
      </c>
      <c r="H30" s="161">
        <v>79</v>
      </c>
      <c r="I30" s="152"/>
      <c r="J30" s="150"/>
      <c r="K30" s="152">
        <v>3</v>
      </c>
      <c r="L30" s="152">
        <v>3</v>
      </c>
      <c r="M30" s="162">
        <f>E30+(F30*0.6+G30*0.2+H30*0.2+L30)*0.2</f>
        <v>86.832000000000008</v>
      </c>
      <c r="N30" s="150"/>
    </row>
    <row r="31" spans="1:14" ht="18.95" customHeight="1">
      <c r="A31" s="150">
        <v>26</v>
      </c>
      <c r="B31" s="150">
        <v>1690602050</v>
      </c>
      <c r="C31" s="150" t="s">
        <v>45</v>
      </c>
      <c r="D31" s="150">
        <v>88.6</v>
      </c>
      <c r="E31" s="149">
        <f>D31*0.8</f>
        <v>70.88</v>
      </c>
      <c r="F31" s="149">
        <v>77.599999999999994</v>
      </c>
      <c r="G31" s="149">
        <v>73.599999999999994</v>
      </c>
      <c r="H31" s="161">
        <v>78</v>
      </c>
      <c r="I31" s="152">
        <v>2.5</v>
      </c>
      <c r="J31" s="161"/>
      <c r="K31" s="152">
        <v>0</v>
      </c>
      <c r="L31" s="152">
        <v>2.5</v>
      </c>
      <c r="M31" s="162">
        <f>E31+(F31*0.6+G31*0.2+H31*0.2+L31)*0.2</f>
        <v>86.756</v>
      </c>
      <c r="N31" s="150"/>
    </row>
    <row r="32" spans="1:14" ht="18.95" customHeight="1">
      <c r="A32" s="138">
        <v>27</v>
      </c>
      <c r="B32" s="149">
        <v>1690602042</v>
      </c>
      <c r="C32" s="149" t="s">
        <v>38</v>
      </c>
      <c r="D32" s="150">
        <v>88.25</v>
      </c>
      <c r="E32" s="149">
        <f>D32*0.8</f>
        <v>70.600000000000009</v>
      </c>
      <c r="F32" s="149">
        <v>76</v>
      </c>
      <c r="G32" s="149">
        <v>74.400000000000006</v>
      </c>
      <c r="H32" s="161">
        <v>79</v>
      </c>
      <c r="I32" s="150"/>
      <c r="J32" s="161"/>
      <c r="K32" s="150">
        <v>4.5</v>
      </c>
      <c r="L32" s="150">
        <v>4.5</v>
      </c>
      <c r="M32" s="162">
        <f>E32+(F32*0.6+G32*0.2+H32*0.2+L32)*0.2</f>
        <v>86.756000000000014</v>
      </c>
      <c r="N32" s="150"/>
    </row>
    <row r="33" spans="1:14" ht="18.95" customHeight="1">
      <c r="A33" s="150">
        <v>28</v>
      </c>
      <c r="B33" s="149">
        <v>1690602004</v>
      </c>
      <c r="C33" s="149" t="s">
        <v>41</v>
      </c>
      <c r="D33" s="150">
        <v>88.38</v>
      </c>
      <c r="E33" s="149">
        <f>D33*0.8</f>
        <v>70.703999999999994</v>
      </c>
      <c r="F33" s="149">
        <v>76.8</v>
      </c>
      <c r="G33" s="149">
        <v>73.599999999999994</v>
      </c>
      <c r="H33" s="161">
        <v>79</v>
      </c>
      <c r="I33" s="150"/>
      <c r="J33" s="161"/>
      <c r="K33" s="151">
        <v>3</v>
      </c>
      <c r="L33" s="151">
        <v>3</v>
      </c>
      <c r="M33" s="162">
        <f>E33+(F33*0.6+G33*0.2+H33*0.2+L33)*0.2</f>
        <v>86.623999999999995</v>
      </c>
      <c r="N33" s="150"/>
    </row>
    <row r="34" spans="1:14" ht="18.95" customHeight="1">
      <c r="A34" s="138">
        <v>29</v>
      </c>
      <c r="B34" s="148">
        <v>1690602030</v>
      </c>
      <c r="C34" s="148" t="s">
        <v>50</v>
      </c>
      <c r="D34" s="148">
        <v>88.43</v>
      </c>
      <c r="E34" s="149">
        <f>D34*0.8</f>
        <v>70.744000000000014</v>
      </c>
      <c r="F34" s="148">
        <v>76.8</v>
      </c>
      <c r="G34" s="148">
        <v>72</v>
      </c>
      <c r="H34" s="161">
        <v>79</v>
      </c>
      <c r="I34" s="150"/>
      <c r="J34" s="150"/>
      <c r="K34" s="152">
        <v>2</v>
      </c>
      <c r="L34" s="151">
        <v>2</v>
      </c>
      <c r="M34" s="146">
        <f>E34+20%*(F34*60%+G34*20%+H34*0.2+L34)</f>
        <v>86.40000000000002</v>
      </c>
      <c r="N34" s="150"/>
    </row>
    <row r="35" spans="1:14" ht="18.95" customHeight="1">
      <c r="A35" s="150">
        <v>30</v>
      </c>
      <c r="B35" s="150">
        <v>1690602056</v>
      </c>
      <c r="C35" s="150" t="s">
        <v>47</v>
      </c>
      <c r="D35" s="150">
        <v>88.72</v>
      </c>
      <c r="E35" s="149">
        <f>D35*0.8</f>
        <v>70.975999999999999</v>
      </c>
      <c r="F35" s="149">
        <v>76</v>
      </c>
      <c r="G35" s="149">
        <v>71.2</v>
      </c>
      <c r="H35" s="161">
        <v>79</v>
      </c>
      <c r="I35" s="151"/>
      <c r="J35" s="161"/>
      <c r="K35" s="150">
        <v>0</v>
      </c>
      <c r="L35" s="150">
        <v>0</v>
      </c>
      <c r="M35" s="162">
        <f>E35+(F35*0.6+G35*0.2+H35*0.2+L35)*0.2</f>
        <v>86.103999999999999</v>
      </c>
      <c r="N35" s="150"/>
    </row>
    <row r="36" spans="1:14" ht="18.95" customHeight="1">
      <c r="A36" s="138">
        <v>31</v>
      </c>
      <c r="B36" s="142">
        <v>1590602039</v>
      </c>
      <c r="C36" s="142" t="s">
        <v>48</v>
      </c>
      <c r="D36" s="142">
        <v>87.55</v>
      </c>
      <c r="E36" s="143">
        <f>D36*0.8</f>
        <v>70.040000000000006</v>
      </c>
      <c r="F36" s="142">
        <v>76</v>
      </c>
      <c r="G36" s="142">
        <v>70.400000000000006</v>
      </c>
      <c r="H36" s="163">
        <v>78</v>
      </c>
      <c r="I36" s="143">
        <v>3</v>
      </c>
      <c r="J36" s="138"/>
      <c r="K36" s="143">
        <v>2</v>
      </c>
      <c r="L36" s="145">
        <v>5</v>
      </c>
      <c r="M36" s="146">
        <f>E36+20%*(F36*60%+G36*20%+H36*0.2+L36)</f>
        <v>86.096000000000004</v>
      </c>
      <c r="N36" s="150"/>
    </row>
    <row r="37" spans="1:14" ht="18.95" customHeight="1">
      <c r="A37" s="150">
        <v>32</v>
      </c>
      <c r="B37" s="148">
        <v>1490204011</v>
      </c>
      <c r="C37" s="148" t="s">
        <v>51</v>
      </c>
      <c r="D37" s="148">
        <v>88.45</v>
      </c>
      <c r="E37" s="149">
        <f>D37*0.8</f>
        <v>70.760000000000005</v>
      </c>
      <c r="F37" s="148">
        <v>75.8</v>
      </c>
      <c r="G37" s="148">
        <v>74.400000000000006</v>
      </c>
      <c r="H37" s="161">
        <v>79</v>
      </c>
      <c r="I37" s="150"/>
      <c r="J37" s="150"/>
      <c r="K37" s="152">
        <v>0</v>
      </c>
      <c r="L37" s="152">
        <v>0</v>
      </c>
      <c r="M37" s="146">
        <f>E37+20%*(F37*60%+G37*20%+H37*0.2+L37)</f>
        <v>85.992000000000004</v>
      </c>
      <c r="N37" s="150"/>
    </row>
    <row r="38" spans="1:14" ht="18.95" customHeight="1">
      <c r="A38" s="138">
        <v>33</v>
      </c>
      <c r="B38" s="148">
        <v>1690602067</v>
      </c>
      <c r="C38" s="148" t="s">
        <v>46</v>
      </c>
      <c r="D38" s="148">
        <v>86.06</v>
      </c>
      <c r="E38" s="149">
        <f>D38*0.8</f>
        <v>68.847999999999999</v>
      </c>
      <c r="F38" s="148">
        <v>76.2</v>
      </c>
      <c r="G38" s="148">
        <v>74.400000000000006</v>
      </c>
      <c r="H38" s="161">
        <v>78</v>
      </c>
      <c r="I38" s="149">
        <v>2.5</v>
      </c>
      <c r="J38" s="150"/>
      <c r="K38" s="149">
        <v>7</v>
      </c>
      <c r="L38" s="150">
        <v>9.5</v>
      </c>
      <c r="M38" s="146">
        <f>E38+20%*(F38*60%+G38*20%+H38*0.2+L38)</f>
        <v>85.988</v>
      </c>
      <c r="N38" s="150"/>
    </row>
    <row r="39" spans="1:14" ht="18.95" customHeight="1">
      <c r="A39" s="150">
        <v>34</v>
      </c>
      <c r="B39" s="148">
        <v>1690602022</v>
      </c>
      <c r="C39" s="148" t="s">
        <v>44</v>
      </c>
      <c r="D39" s="148">
        <v>87.86</v>
      </c>
      <c r="E39" s="149">
        <f>D39*0.8</f>
        <v>70.287999999999997</v>
      </c>
      <c r="F39" s="148">
        <v>76.3</v>
      </c>
      <c r="G39" s="148">
        <v>72</v>
      </c>
      <c r="H39" s="161">
        <v>79</v>
      </c>
      <c r="I39" s="150"/>
      <c r="J39" s="150"/>
      <c r="K39" s="149">
        <v>2.5</v>
      </c>
      <c r="L39" s="152">
        <v>2.5</v>
      </c>
      <c r="M39" s="146">
        <f>E39+20%*(F39*60%+G39*20%+H39*0.2+L39)</f>
        <v>85.983999999999995</v>
      </c>
      <c r="N39" s="150"/>
    </row>
    <row r="40" spans="1:14" ht="18.95" customHeight="1">
      <c r="A40" s="138">
        <v>35</v>
      </c>
      <c r="B40" s="150">
        <v>1690602052</v>
      </c>
      <c r="C40" s="150" t="s">
        <v>52</v>
      </c>
      <c r="D40" s="150">
        <v>87.34</v>
      </c>
      <c r="E40" s="149">
        <f>D40*0.8</f>
        <v>69.872</v>
      </c>
      <c r="F40" s="149">
        <v>79.2</v>
      </c>
      <c r="G40" s="149">
        <v>76</v>
      </c>
      <c r="H40" s="161">
        <v>78</v>
      </c>
      <c r="I40" s="150">
        <v>2</v>
      </c>
      <c r="J40" s="161" t="s">
        <v>225</v>
      </c>
      <c r="K40" s="152">
        <v>2</v>
      </c>
      <c r="L40" s="152">
        <v>1</v>
      </c>
      <c r="M40" s="162">
        <f>E40+(F40*0.6+G40*0.2+H40*0.2+L40)*0.2</f>
        <v>85.736000000000004</v>
      </c>
      <c r="N40" s="150"/>
    </row>
    <row r="41" spans="1:14" ht="18.95" customHeight="1">
      <c r="A41" s="150">
        <v>36</v>
      </c>
      <c r="B41" s="148">
        <v>1690602028</v>
      </c>
      <c r="C41" s="148" t="s">
        <v>54</v>
      </c>
      <c r="D41" s="148">
        <v>87.55</v>
      </c>
      <c r="E41" s="149">
        <f>D41*0.8</f>
        <v>70.040000000000006</v>
      </c>
      <c r="F41" s="148">
        <v>74.400000000000006</v>
      </c>
      <c r="G41" s="148">
        <v>73.599999999999994</v>
      </c>
      <c r="H41" s="161">
        <v>78</v>
      </c>
      <c r="I41" s="149">
        <v>2</v>
      </c>
      <c r="J41" s="150"/>
      <c r="K41" s="152">
        <v>1</v>
      </c>
      <c r="L41" s="150">
        <v>3</v>
      </c>
      <c r="M41" s="146">
        <f>E41+20%*(F41*60%+G41*20%+H41*0.2+L41)</f>
        <v>85.632000000000005</v>
      </c>
      <c r="N41" s="150"/>
    </row>
    <row r="42" spans="1:14" ht="18.95" customHeight="1">
      <c r="A42" s="138">
        <v>37</v>
      </c>
      <c r="B42" s="142">
        <v>1690801087</v>
      </c>
      <c r="C42" s="142" t="s">
        <v>53</v>
      </c>
      <c r="D42" s="142">
        <v>85.05</v>
      </c>
      <c r="E42" s="143">
        <f>D42*0.8</f>
        <v>68.040000000000006</v>
      </c>
      <c r="F42" s="142">
        <v>75.5</v>
      </c>
      <c r="G42" s="142">
        <v>76.8</v>
      </c>
      <c r="H42" s="163">
        <v>78</v>
      </c>
      <c r="I42" s="138"/>
      <c r="J42" s="138"/>
      <c r="K42" s="145">
        <v>11</v>
      </c>
      <c r="L42" s="138">
        <v>11</v>
      </c>
      <c r="M42" s="146">
        <f>E42+20%*(F42*60%+G42*20%+H42*0.2+L42)</f>
        <v>85.492000000000004</v>
      </c>
      <c r="N42" s="150"/>
    </row>
    <row r="43" spans="1:14" ht="18.95" customHeight="1">
      <c r="A43" s="150">
        <v>38</v>
      </c>
      <c r="B43" s="143">
        <v>1690602025</v>
      </c>
      <c r="C43" s="143" t="s">
        <v>49</v>
      </c>
      <c r="D43" s="160">
        <v>86.14</v>
      </c>
      <c r="E43" s="149">
        <f>D43*0.8</f>
        <v>68.912000000000006</v>
      </c>
      <c r="F43" s="149">
        <v>79.2</v>
      </c>
      <c r="G43" s="149">
        <v>71.2</v>
      </c>
      <c r="H43" s="163">
        <v>78</v>
      </c>
      <c r="I43" s="145">
        <v>2.5</v>
      </c>
      <c r="J43" s="163"/>
      <c r="K43" s="145">
        <v>3</v>
      </c>
      <c r="L43" s="145">
        <v>5.5</v>
      </c>
      <c r="M43" s="162">
        <f>E43+(F43*0.6+G43*0.2+H43*0.2+L43)*0.2</f>
        <v>85.484000000000009</v>
      </c>
      <c r="N43" s="138"/>
    </row>
    <row r="44" spans="1:14" ht="18.95" customHeight="1">
      <c r="A44" s="138">
        <v>39</v>
      </c>
      <c r="B44" s="149">
        <v>1690602016</v>
      </c>
      <c r="C44" s="149" t="s">
        <v>57</v>
      </c>
      <c r="D44" s="150">
        <v>87.83</v>
      </c>
      <c r="E44" s="149">
        <f>D44*0.8</f>
        <v>70.263999999999996</v>
      </c>
      <c r="F44" s="149">
        <v>76</v>
      </c>
      <c r="G44" s="149">
        <v>68.8</v>
      </c>
      <c r="H44" s="161">
        <v>78</v>
      </c>
      <c r="I44" s="158"/>
      <c r="J44" s="161"/>
      <c r="K44" s="152">
        <v>0</v>
      </c>
      <c r="L44" s="158">
        <v>0</v>
      </c>
      <c r="M44" s="162">
        <f>E44+(F44*0.6+G44*0.2+H44*0.2+L44)*0.2</f>
        <v>85.256</v>
      </c>
      <c r="N44" s="150"/>
    </row>
    <row r="45" spans="1:14" ht="18.95" customHeight="1">
      <c r="A45" s="150">
        <v>40</v>
      </c>
      <c r="B45" s="148">
        <v>1690602021</v>
      </c>
      <c r="C45" s="148" t="s">
        <v>59</v>
      </c>
      <c r="D45" s="153">
        <v>87.07</v>
      </c>
      <c r="E45" s="149">
        <f>D45*0.8</f>
        <v>69.655999999999992</v>
      </c>
      <c r="F45" s="148">
        <v>75.099999999999994</v>
      </c>
      <c r="G45" s="148">
        <v>76</v>
      </c>
      <c r="H45" s="161">
        <v>77</v>
      </c>
      <c r="I45" s="154"/>
      <c r="J45" s="150"/>
      <c r="K45" s="152">
        <v>0</v>
      </c>
      <c r="L45" s="150">
        <v>0</v>
      </c>
      <c r="M45" s="146">
        <f>E45+20%*(F45*60%+G45*20%+H45*0.2+L45)</f>
        <v>84.787999999999997</v>
      </c>
      <c r="N45" s="150"/>
    </row>
    <row r="46" spans="1:14" ht="18.95" customHeight="1">
      <c r="A46" s="138">
        <v>41</v>
      </c>
      <c r="B46" s="142">
        <v>1690602031</v>
      </c>
      <c r="C46" s="142" t="s">
        <v>58</v>
      </c>
      <c r="D46" s="142">
        <v>84.57</v>
      </c>
      <c r="E46" s="143">
        <f>D46*0.8</f>
        <v>67.655999999999992</v>
      </c>
      <c r="F46" s="142">
        <v>75.400000000000006</v>
      </c>
      <c r="G46" s="142">
        <v>75.2</v>
      </c>
      <c r="H46" s="163">
        <v>77</v>
      </c>
      <c r="I46" s="143">
        <v>2.5</v>
      </c>
      <c r="J46" s="138"/>
      <c r="K46" s="143">
        <v>7.5</v>
      </c>
      <c r="L46" s="155">
        <v>10</v>
      </c>
      <c r="M46" s="146">
        <f>E46+20%*(F46*60%+G46*20%+H46*0.2+L46)</f>
        <v>84.792000000000002</v>
      </c>
      <c r="N46" s="150"/>
    </row>
    <row r="47" spans="1:14" ht="18.95" customHeight="1">
      <c r="A47" s="150">
        <v>42</v>
      </c>
      <c r="B47" s="149">
        <v>1660602001</v>
      </c>
      <c r="C47" s="149" t="s">
        <v>60</v>
      </c>
      <c r="D47" s="160">
        <v>86.3</v>
      </c>
      <c r="E47" s="149">
        <f>D47*0.8</f>
        <v>69.040000000000006</v>
      </c>
      <c r="F47" s="149">
        <v>76.8</v>
      </c>
      <c r="G47" s="149">
        <v>73.599999999999994</v>
      </c>
      <c r="H47" s="161">
        <v>78</v>
      </c>
      <c r="I47" s="165"/>
      <c r="J47" s="161"/>
      <c r="K47" s="152">
        <v>2</v>
      </c>
      <c r="L47" s="152">
        <v>2</v>
      </c>
      <c r="M47" s="162">
        <f>E47+(F47*0.6+G47*0.2+H47*0.2+L47)*0.2</f>
        <v>84.720000000000013</v>
      </c>
      <c r="N47" s="150"/>
    </row>
    <row r="48" spans="1:14" ht="18.95" customHeight="1">
      <c r="A48" s="138">
        <v>43</v>
      </c>
      <c r="B48" s="149">
        <v>1690602039</v>
      </c>
      <c r="C48" s="149" t="s">
        <v>56</v>
      </c>
      <c r="D48" s="160">
        <v>84.45</v>
      </c>
      <c r="E48" s="149">
        <f>D48*0.8</f>
        <v>67.56</v>
      </c>
      <c r="F48" s="149">
        <v>76</v>
      </c>
      <c r="G48" s="149">
        <v>68</v>
      </c>
      <c r="H48" s="161">
        <v>80</v>
      </c>
      <c r="I48" s="150">
        <v>2.5</v>
      </c>
      <c r="J48" s="161"/>
      <c r="K48" s="150">
        <v>8</v>
      </c>
      <c r="L48" s="150">
        <v>10.5</v>
      </c>
      <c r="M48" s="162">
        <f>E48+(F48*0.6+G48*0.2+H48*0.2+L48)*0.2</f>
        <v>84.7</v>
      </c>
      <c r="N48" s="150"/>
    </row>
    <row r="49" spans="1:14" ht="18.95" customHeight="1">
      <c r="A49" s="150">
        <v>44</v>
      </c>
      <c r="B49" s="150">
        <v>1690602063</v>
      </c>
      <c r="C49" s="150" t="s">
        <v>62</v>
      </c>
      <c r="D49" s="160">
        <v>86.74</v>
      </c>
      <c r="E49" s="149">
        <f>D49*0.8</f>
        <v>69.391999999999996</v>
      </c>
      <c r="F49" s="149">
        <v>77.599999999999994</v>
      </c>
      <c r="G49" s="149">
        <v>70.400000000000006</v>
      </c>
      <c r="H49" s="161">
        <v>78</v>
      </c>
      <c r="I49" s="154"/>
      <c r="J49" s="161"/>
      <c r="K49" s="152">
        <v>0</v>
      </c>
      <c r="L49" s="150">
        <v>0</v>
      </c>
      <c r="M49" s="162">
        <f>E49+(F49*0.6+G49*0.2+H49*0.2+L49)*0.2</f>
        <v>84.64</v>
      </c>
      <c r="N49" s="150"/>
    </row>
    <row r="50" spans="1:14" ht="18.95" customHeight="1">
      <c r="A50" s="138">
        <v>45</v>
      </c>
      <c r="B50" s="142">
        <v>1690801086</v>
      </c>
      <c r="C50" s="142" t="s">
        <v>55</v>
      </c>
      <c r="D50" s="156">
        <v>84.19</v>
      </c>
      <c r="E50" s="143">
        <f>D50*0.8</f>
        <v>67.352000000000004</v>
      </c>
      <c r="F50" s="142">
        <v>75.099999999999994</v>
      </c>
      <c r="G50" s="142">
        <v>72</v>
      </c>
      <c r="H50" s="163">
        <v>78</v>
      </c>
      <c r="I50" s="138"/>
      <c r="J50" s="138"/>
      <c r="K50" s="143">
        <v>10.5</v>
      </c>
      <c r="L50" s="155">
        <v>10.5</v>
      </c>
      <c r="M50" s="146">
        <f>E50+20%*(F50*60%+G50*20%+H50*0.2+L50)</f>
        <v>84.463999999999999</v>
      </c>
      <c r="N50" s="138"/>
    </row>
    <row r="51" spans="1:14" ht="18.95" customHeight="1">
      <c r="A51" s="150">
        <v>46</v>
      </c>
      <c r="B51" s="148">
        <v>1690602036</v>
      </c>
      <c r="C51" s="148" t="s">
        <v>61</v>
      </c>
      <c r="D51" s="153">
        <v>84.98</v>
      </c>
      <c r="E51" s="149">
        <f>D51*0.8</f>
        <v>67.984000000000009</v>
      </c>
      <c r="F51" s="148">
        <v>75.5</v>
      </c>
      <c r="G51" s="148">
        <v>72</v>
      </c>
      <c r="H51" s="161">
        <v>77</v>
      </c>
      <c r="I51" s="166">
        <v>2.5</v>
      </c>
      <c r="J51" s="150"/>
      <c r="K51" s="167">
        <v>4</v>
      </c>
      <c r="L51" s="152">
        <v>6.5</v>
      </c>
      <c r="M51" s="146">
        <f>E51+20%*(F51*60%+G51*20%+H51*0.2+L51)</f>
        <v>84.304000000000002</v>
      </c>
      <c r="N51" s="150"/>
    </row>
    <row r="52" spans="1:14" ht="18.95" customHeight="1">
      <c r="A52" s="138">
        <v>47</v>
      </c>
      <c r="B52" s="149">
        <v>1660204001</v>
      </c>
      <c r="C52" s="149" t="s">
        <v>63</v>
      </c>
      <c r="D52" s="160">
        <v>86.09</v>
      </c>
      <c r="E52" s="149">
        <f>D52*0.8</f>
        <v>68.872</v>
      </c>
      <c r="F52" s="149">
        <v>76</v>
      </c>
      <c r="G52" s="149">
        <v>75.2</v>
      </c>
      <c r="H52" s="161">
        <v>77</v>
      </c>
      <c r="I52" s="158"/>
      <c r="J52" s="161"/>
      <c r="K52" s="152">
        <v>0</v>
      </c>
      <c r="L52" s="152">
        <v>0</v>
      </c>
      <c r="M52" s="162">
        <f>E52+(F52*0.6+G52*0.2+H52*0.2+L52)*0.2</f>
        <v>84.08</v>
      </c>
      <c r="N52" s="150"/>
    </row>
    <row r="53" spans="1:14" ht="18.95" customHeight="1">
      <c r="A53" s="150">
        <v>48</v>
      </c>
      <c r="B53" s="148">
        <v>1660602005</v>
      </c>
      <c r="C53" s="148" t="s">
        <v>64</v>
      </c>
      <c r="D53" s="153">
        <v>86.11</v>
      </c>
      <c r="E53" s="149">
        <f>D53*0.8</f>
        <v>68.888000000000005</v>
      </c>
      <c r="F53" s="148">
        <v>75.3</v>
      </c>
      <c r="G53" s="148">
        <v>70.400000000000006</v>
      </c>
      <c r="H53" s="161">
        <v>76</v>
      </c>
      <c r="I53" s="150"/>
      <c r="J53" s="150"/>
      <c r="K53" s="157">
        <v>0</v>
      </c>
      <c r="L53" s="152">
        <v>0</v>
      </c>
      <c r="M53" s="146">
        <f>E53+20%*(F53*60%+G53*20%+H53*0.2+L53)</f>
        <v>83.78</v>
      </c>
      <c r="N53" s="150"/>
    </row>
    <row r="54" spans="1:14" ht="18.95" customHeight="1">
      <c r="A54" s="138">
        <v>49</v>
      </c>
      <c r="B54" s="149">
        <v>1690602014</v>
      </c>
      <c r="C54" s="149" t="s">
        <v>65</v>
      </c>
      <c r="D54" s="160">
        <v>85.77</v>
      </c>
      <c r="E54" s="149">
        <f>D54*0.8</f>
        <v>68.616</v>
      </c>
      <c r="F54" s="149">
        <v>75.2</v>
      </c>
      <c r="G54" s="149">
        <v>70.400000000000006</v>
      </c>
      <c r="H54" s="161">
        <v>77</v>
      </c>
      <c r="I54" s="150"/>
      <c r="J54" s="161"/>
      <c r="K54" s="152">
        <v>0</v>
      </c>
      <c r="L54" s="152">
        <v>0</v>
      </c>
      <c r="M54" s="162">
        <f>E54+(F54*0.6+G54*0.2+H54*0.2+L54)*0.2</f>
        <v>83.536000000000001</v>
      </c>
      <c r="N54" s="150"/>
    </row>
    <row r="55" spans="1:14" ht="18.95" customHeight="1">
      <c r="A55" s="150">
        <v>50</v>
      </c>
      <c r="B55" s="149">
        <v>1690602002</v>
      </c>
      <c r="C55" s="149" t="s">
        <v>67</v>
      </c>
      <c r="D55" s="160">
        <v>85.55</v>
      </c>
      <c r="E55" s="149">
        <f>D55*0.8</f>
        <v>68.44</v>
      </c>
      <c r="F55" s="149">
        <v>79.2</v>
      </c>
      <c r="G55" s="149">
        <v>70.400000000000006</v>
      </c>
      <c r="H55" s="161">
        <v>76</v>
      </c>
      <c r="I55" s="158"/>
      <c r="J55" s="161" t="s">
        <v>225</v>
      </c>
      <c r="K55" s="152">
        <v>0</v>
      </c>
      <c r="L55" s="152">
        <v>-3</v>
      </c>
      <c r="M55" s="162">
        <f>E55+(F55*0.6+G55*0.2+H55*0.2+L55)*0.2</f>
        <v>83.2</v>
      </c>
      <c r="N55" s="150"/>
    </row>
    <row r="56" spans="1:14" ht="18.95" customHeight="1">
      <c r="A56" s="138">
        <v>51</v>
      </c>
      <c r="B56" s="148">
        <v>1690602005</v>
      </c>
      <c r="C56" s="148" t="s">
        <v>68</v>
      </c>
      <c r="D56" s="153">
        <v>84.74</v>
      </c>
      <c r="E56" s="149">
        <f>D56*0.8</f>
        <v>67.792000000000002</v>
      </c>
      <c r="F56" s="148">
        <v>74.3</v>
      </c>
      <c r="G56" s="148">
        <v>75.2</v>
      </c>
      <c r="H56" s="161">
        <v>76</v>
      </c>
      <c r="I56" s="150"/>
      <c r="J56" s="158"/>
      <c r="K56" s="149">
        <v>1</v>
      </c>
      <c r="L56" s="151">
        <v>1</v>
      </c>
      <c r="M56" s="146">
        <f>E56+20%*(F56*60%+G56*20%+H56*0.2+L56)</f>
        <v>82.956000000000003</v>
      </c>
      <c r="N56" s="150"/>
    </row>
    <row r="57" spans="1:14" ht="18.95" customHeight="1">
      <c r="A57" s="150">
        <v>52</v>
      </c>
      <c r="B57" s="150">
        <v>1690602060</v>
      </c>
      <c r="C57" s="150" t="s">
        <v>69</v>
      </c>
      <c r="D57" s="160">
        <v>84.65</v>
      </c>
      <c r="E57" s="149">
        <f>D57*0.8</f>
        <v>67.720000000000013</v>
      </c>
      <c r="F57" s="149">
        <v>77.599999999999994</v>
      </c>
      <c r="G57" s="149">
        <v>69.599999999999994</v>
      </c>
      <c r="H57" s="161">
        <v>77</v>
      </c>
      <c r="I57" s="150"/>
      <c r="J57" s="161"/>
      <c r="K57" s="152">
        <v>0</v>
      </c>
      <c r="L57" s="150">
        <v>0</v>
      </c>
      <c r="M57" s="162">
        <f>E57+(F57*0.6+G57*0.2+H57*0.2+L57)*0.2</f>
        <v>82.896000000000015</v>
      </c>
      <c r="N57" s="150"/>
    </row>
    <row r="58" spans="1:14" ht="18.95" customHeight="1">
      <c r="A58" s="138">
        <v>53</v>
      </c>
      <c r="B58" s="150">
        <v>1690602045</v>
      </c>
      <c r="C58" s="150" t="s">
        <v>70</v>
      </c>
      <c r="D58" s="160">
        <v>83.77</v>
      </c>
      <c r="E58" s="149">
        <f>D58*0.8</f>
        <v>67.016000000000005</v>
      </c>
      <c r="F58" s="149">
        <v>78.400000000000006</v>
      </c>
      <c r="G58" s="149">
        <v>71.2</v>
      </c>
      <c r="H58" s="161">
        <v>76</v>
      </c>
      <c r="I58" s="150"/>
      <c r="J58" s="161"/>
      <c r="K58" s="150">
        <v>0</v>
      </c>
      <c r="L58" s="150">
        <v>0</v>
      </c>
      <c r="M58" s="162">
        <f>E58+(F58*0.6+G58*0.2+H58*0.2+L58)*0.2</f>
        <v>82.312000000000012</v>
      </c>
      <c r="N58" s="150"/>
    </row>
    <row r="59" spans="1:14" ht="18.95" customHeight="1">
      <c r="A59" s="150">
        <v>54</v>
      </c>
      <c r="B59" s="142">
        <v>1690551027</v>
      </c>
      <c r="C59" s="142" t="s">
        <v>66</v>
      </c>
      <c r="D59" s="159">
        <v>83.04</v>
      </c>
      <c r="E59" s="143">
        <f>D59*0.8</f>
        <v>66.432000000000002</v>
      </c>
      <c r="F59" s="142">
        <v>75.8</v>
      </c>
      <c r="G59" s="142">
        <v>72</v>
      </c>
      <c r="H59" s="138">
        <v>76</v>
      </c>
      <c r="I59" s="138"/>
      <c r="J59" s="138"/>
      <c r="K59" s="168">
        <v>4</v>
      </c>
      <c r="L59" s="138">
        <v>4</v>
      </c>
      <c r="M59" s="146">
        <f>E59+20%*(F59*60%+G59*20%+H59*0.2+L59)</f>
        <v>82.248000000000005</v>
      </c>
      <c r="N59" s="150"/>
    </row>
    <row r="60" spans="1:14" ht="18.95" customHeight="1">
      <c r="A60" s="138">
        <v>55</v>
      </c>
      <c r="B60" s="149">
        <v>1690602020</v>
      </c>
      <c r="C60" s="149" t="s">
        <v>71</v>
      </c>
      <c r="D60" s="160">
        <v>82.34</v>
      </c>
      <c r="E60" s="149">
        <f>D60*0.8</f>
        <v>65.872</v>
      </c>
      <c r="F60" s="149">
        <v>79.2</v>
      </c>
      <c r="G60" s="149">
        <v>72</v>
      </c>
      <c r="H60" s="161">
        <v>77</v>
      </c>
      <c r="I60" s="152">
        <v>2</v>
      </c>
      <c r="J60" s="161"/>
      <c r="K60" s="152">
        <v>2</v>
      </c>
      <c r="L60" s="152">
        <v>4</v>
      </c>
      <c r="M60" s="162">
        <f>E60+(F60*0.6+G60*0.2+H60*0.2+L60)*0.2</f>
        <v>82.135999999999996</v>
      </c>
      <c r="N60" s="150"/>
    </row>
    <row r="61" spans="1:14" ht="18.95" customHeight="1">
      <c r="A61" s="150">
        <v>56</v>
      </c>
      <c r="B61" s="148">
        <v>1690602043</v>
      </c>
      <c r="C61" s="148" t="s">
        <v>72</v>
      </c>
      <c r="D61" s="153">
        <v>83.61</v>
      </c>
      <c r="E61" s="149">
        <f>D61*0.8</f>
        <v>66.888000000000005</v>
      </c>
      <c r="F61" s="148">
        <v>75.8</v>
      </c>
      <c r="G61" s="148">
        <v>74.400000000000006</v>
      </c>
      <c r="H61" s="161">
        <v>76</v>
      </c>
      <c r="I61" s="154"/>
      <c r="J61" s="150"/>
      <c r="K61" s="152">
        <v>0</v>
      </c>
      <c r="L61" s="150">
        <v>0</v>
      </c>
      <c r="M61" s="146">
        <f>E61+20%*(F61*60%+G61*20%+H61*0.2+L61)</f>
        <v>82</v>
      </c>
      <c r="N61" s="138"/>
    </row>
    <row r="62" spans="1:14" ht="18.95" customHeight="1">
      <c r="A62" s="138">
        <v>57</v>
      </c>
      <c r="B62" s="148">
        <v>1690551033</v>
      </c>
      <c r="C62" s="148" t="s">
        <v>73</v>
      </c>
      <c r="D62" s="160">
        <v>82.92</v>
      </c>
      <c r="E62" s="149">
        <f>D62*0.8</f>
        <v>66.335999999999999</v>
      </c>
      <c r="F62" s="148">
        <v>76</v>
      </c>
      <c r="G62" s="148">
        <v>73.599999999999994</v>
      </c>
      <c r="H62" s="150">
        <v>76</v>
      </c>
      <c r="I62" s="150">
        <v>3</v>
      </c>
      <c r="J62" s="150" t="s">
        <v>225</v>
      </c>
      <c r="K62" s="149">
        <v>2.5</v>
      </c>
      <c r="L62" s="150">
        <v>2.5</v>
      </c>
      <c r="M62" s="146">
        <f>E62+20%*(F62*60%+G62*20%+H62*0.2+L62)</f>
        <v>81.94</v>
      </c>
      <c r="N62" s="150"/>
    </row>
    <row r="63" spans="1:14" ht="18.95" customHeight="1">
      <c r="A63" s="150">
        <v>58</v>
      </c>
      <c r="B63" s="150">
        <v>1690602048</v>
      </c>
      <c r="C63" s="150" t="s">
        <v>75</v>
      </c>
      <c r="D63" s="160">
        <v>82.86</v>
      </c>
      <c r="E63" s="149">
        <f>D63*0.8</f>
        <v>66.287999999999997</v>
      </c>
      <c r="F63" s="149">
        <v>76</v>
      </c>
      <c r="G63" s="149">
        <v>72</v>
      </c>
      <c r="H63" s="161">
        <v>77</v>
      </c>
      <c r="I63" s="169">
        <v>2.5</v>
      </c>
      <c r="J63" s="161"/>
      <c r="K63" s="152">
        <v>0</v>
      </c>
      <c r="L63" s="152">
        <v>2.5</v>
      </c>
      <c r="M63" s="162">
        <f>E63+(F63*0.6+G63*0.2+H63*0.2+L63)*0.2</f>
        <v>81.867999999999995</v>
      </c>
      <c r="N63" s="150"/>
    </row>
    <row r="64" spans="1:14" ht="18.95" customHeight="1">
      <c r="A64" s="138">
        <v>59</v>
      </c>
      <c r="B64" s="149">
        <v>1690602012</v>
      </c>
      <c r="C64" s="149" t="s">
        <v>76</v>
      </c>
      <c r="D64" s="160">
        <v>82.56</v>
      </c>
      <c r="E64" s="149">
        <f>D64*0.8</f>
        <v>66.048000000000002</v>
      </c>
      <c r="F64" s="149">
        <v>78.400000000000006</v>
      </c>
      <c r="G64" s="149">
        <v>70.400000000000006</v>
      </c>
      <c r="H64" s="161">
        <v>77</v>
      </c>
      <c r="I64" s="152">
        <v>2.5</v>
      </c>
      <c r="J64" s="161"/>
      <c r="K64" s="152">
        <v>0</v>
      </c>
      <c r="L64" s="150">
        <v>2.5</v>
      </c>
      <c r="M64" s="162">
        <f>E64+(F64*0.6+G64*0.2+H64*0.2+L64)*0.2</f>
        <v>81.852000000000004</v>
      </c>
      <c r="N64" s="150"/>
    </row>
    <row r="65" spans="1:14" ht="18.95" customHeight="1">
      <c r="A65" s="150">
        <v>60</v>
      </c>
      <c r="B65" s="148">
        <v>1690602046</v>
      </c>
      <c r="C65" s="148" t="s">
        <v>81</v>
      </c>
      <c r="D65" s="153">
        <v>82.35</v>
      </c>
      <c r="E65" s="149">
        <f>D65*0.8</f>
        <v>65.88</v>
      </c>
      <c r="F65" s="148">
        <v>75.2</v>
      </c>
      <c r="G65" s="148">
        <v>73.599999999999994</v>
      </c>
      <c r="H65" s="161">
        <v>76</v>
      </c>
      <c r="I65" s="154"/>
      <c r="J65" s="150"/>
      <c r="K65" s="152">
        <v>4</v>
      </c>
      <c r="L65" s="152">
        <v>4</v>
      </c>
      <c r="M65" s="146">
        <f>E65+20%*(F65*60%+G65*20%+H65*0.2+L65)</f>
        <v>81.687999999999988</v>
      </c>
      <c r="N65" s="150"/>
    </row>
    <row r="66" spans="1:14" ht="18.95" customHeight="1">
      <c r="A66" s="138">
        <v>61</v>
      </c>
      <c r="B66" s="148">
        <v>1690602066</v>
      </c>
      <c r="C66" s="148" t="s">
        <v>77</v>
      </c>
      <c r="D66" s="153">
        <v>83.17</v>
      </c>
      <c r="E66" s="149">
        <f>D66*0.8</f>
        <v>66.536000000000001</v>
      </c>
      <c r="F66" s="148">
        <v>74.099999999999994</v>
      </c>
      <c r="G66" s="148">
        <v>72</v>
      </c>
      <c r="H66" s="161">
        <v>76</v>
      </c>
      <c r="I66" s="150"/>
      <c r="J66" s="150"/>
      <c r="K66" s="152">
        <v>0</v>
      </c>
      <c r="L66" s="152">
        <v>0</v>
      </c>
      <c r="M66" s="146">
        <f>E66+20%*(F66*60%+G66*20%+H66*0.2+L66)</f>
        <v>81.347999999999999</v>
      </c>
      <c r="N66" s="150"/>
    </row>
    <row r="67" spans="1:14" ht="18.95" customHeight="1">
      <c r="A67" s="150">
        <v>62</v>
      </c>
      <c r="B67" s="148">
        <v>1690602007</v>
      </c>
      <c r="C67" s="148" t="s">
        <v>78</v>
      </c>
      <c r="D67" s="153">
        <v>82.9</v>
      </c>
      <c r="E67" s="149">
        <f>D67*0.8</f>
        <v>66.320000000000007</v>
      </c>
      <c r="F67" s="148">
        <v>74.7</v>
      </c>
      <c r="G67" s="148">
        <v>72</v>
      </c>
      <c r="H67" s="161">
        <v>76</v>
      </c>
      <c r="I67" s="154"/>
      <c r="J67" s="150"/>
      <c r="K67" s="152">
        <v>0</v>
      </c>
      <c r="L67" s="150">
        <v>0</v>
      </c>
      <c r="M67" s="146">
        <f>E67+20%*(F67*60%+G67*20%+H67*0.2+L67)</f>
        <v>81.204000000000008</v>
      </c>
      <c r="N67" s="150"/>
    </row>
    <row r="68" spans="1:14" ht="18.95" customHeight="1">
      <c r="A68" s="138">
        <v>63</v>
      </c>
      <c r="B68" s="149">
        <v>1690602010</v>
      </c>
      <c r="C68" s="149" t="s">
        <v>79</v>
      </c>
      <c r="D68" s="160">
        <v>83.54</v>
      </c>
      <c r="E68" s="149">
        <f>D68*0.8</f>
        <v>66.832000000000008</v>
      </c>
      <c r="F68" s="149">
        <v>75.2</v>
      </c>
      <c r="G68" s="149">
        <v>67.2</v>
      </c>
      <c r="H68" s="161">
        <v>76</v>
      </c>
      <c r="I68" s="158"/>
      <c r="J68" s="161" t="s">
        <v>225</v>
      </c>
      <c r="K68" s="152">
        <v>0</v>
      </c>
      <c r="L68" s="152">
        <v>-3</v>
      </c>
      <c r="M68" s="162">
        <f>E68+(F68*0.6+G68*0.2+H68*0.2+L68)*0.2</f>
        <v>80.984000000000009</v>
      </c>
      <c r="N68" s="150"/>
    </row>
    <row r="69" spans="1:14" ht="18.95" customHeight="1">
      <c r="A69" s="150">
        <v>64</v>
      </c>
      <c r="B69" s="148">
        <v>1690602062</v>
      </c>
      <c r="C69" s="148" t="s">
        <v>80</v>
      </c>
      <c r="D69" s="153">
        <v>83.15</v>
      </c>
      <c r="E69" s="149">
        <f>D69*0.8</f>
        <v>66.52000000000001</v>
      </c>
      <c r="F69" s="148">
        <v>76</v>
      </c>
      <c r="G69" s="148">
        <v>72</v>
      </c>
      <c r="H69" s="161">
        <v>76</v>
      </c>
      <c r="I69" s="150"/>
      <c r="J69" s="150" t="s">
        <v>225</v>
      </c>
      <c r="K69" s="152">
        <v>0</v>
      </c>
      <c r="L69" s="152">
        <v>-3</v>
      </c>
      <c r="M69" s="146">
        <f>E69+20%*(F69*60%+G69*20%+H69*0.2+L69)</f>
        <v>80.960000000000008</v>
      </c>
      <c r="N69" s="150"/>
    </row>
    <row r="70" spans="1:14" ht="18.95" customHeight="1">
      <c r="A70" s="138">
        <v>65</v>
      </c>
      <c r="B70" s="149">
        <v>1690551043</v>
      </c>
      <c r="C70" s="149" t="s">
        <v>82</v>
      </c>
      <c r="D70" s="160">
        <v>81.81</v>
      </c>
      <c r="E70" s="149">
        <f>D70*0.8</f>
        <v>65.448000000000008</v>
      </c>
      <c r="F70" s="149">
        <v>78.400000000000006</v>
      </c>
      <c r="G70" s="149">
        <v>71.2</v>
      </c>
      <c r="H70" s="161">
        <v>76</v>
      </c>
      <c r="I70" s="165"/>
      <c r="J70" s="161"/>
      <c r="K70" s="157">
        <v>0</v>
      </c>
      <c r="L70" s="152">
        <v>0</v>
      </c>
      <c r="M70" s="162">
        <f>E70+(F70*0.6+G70*0.2+H70*0.2+L70)*0.2</f>
        <v>80.744000000000014</v>
      </c>
      <c r="N70" s="150"/>
    </row>
    <row r="71" spans="1:14" ht="18.95" customHeight="1">
      <c r="A71" s="150">
        <v>66</v>
      </c>
      <c r="B71" s="148">
        <v>1690551009</v>
      </c>
      <c r="C71" s="148" t="s">
        <v>83</v>
      </c>
      <c r="D71" s="153">
        <v>82.07</v>
      </c>
      <c r="E71" s="149">
        <f>D71*0.8</f>
        <v>65.655999999999992</v>
      </c>
      <c r="F71" s="148">
        <v>75.900000000000006</v>
      </c>
      <c r="G71" s="148">
        <v>72</v>
      </c>
      <c r="H71" s="161">
        <v>76</v>
      </c>
      <c r="I71" s="150"/>
      <c r="J71" s="150"/>
      <c r="K71" s="152">
        <v>0</v>
      </c>
      <c r="L71" s="152">
        <v>0</v>
      </c>
      <c r="M71" s="146">
        <f>E71+20%*(F71*60%+G71*20%+H71*0.2+L71)</f>
        <v>80.683999999999997</v>
      </c>
      <c r="N71" s="138"/>
    </row>
    <row r="72" spans="1:14" ht="18.95" customHeight="1">
      <c r="A72" s="138">
        <v>67</v>
      </c>
      <c r="B72" s="150">
        <v>1690602064</v>
      </c>
      <c r="C72" s="150" t="s">
        <v>84</v>
      </c>
      <c r="D72" s="160">
        <v>81.83</v>
      </c>
      <c r="E72" s="149">
        <f>D72*0.8</f>
        <v>65.463999999999999</v>
      </c>
      <c r="F72" s="149">
        <v>76</v>
      </c>
      <c r="G72" s="149">
        <v>69.599999999999994</v>
      </c>
      <c r="H72" s="161">
        <v>76</v>
      </c>
      <c r="I72" s="150"/>
      <c r="J72" s="161"/>
      <c r="K72" s="150">
        <v>0</v>
      </c>
      <c r="L72" s="150">
        <v>0</v>
      </c>
      <c r="M72" s="162">
        <f>E72+(F72*0.6+G72*0.2+H72*0.2+L72)*0.2</f>
        <v>80.408000000000001</v>
      </c>
      <c r="N72" s="150"/>
    </row>
    <row r="73" spans="1:14" ht="18.95" customHeight="1">
      <c r="A73" s="150">
        <v>68</v>
      </c>
      <c r="B73" s="150">
        <v>1690602065</v>
      </c>
      <c r="C73" s="150" t="s">
        <v>85</v>
      </c>
      <c r="D73" s="160">
        <v>81.22</v>
      </c>
      <c r="E73" s="149">
        <f>D73*0.8</f>
        <v>64.975999999999999</v>
      </c>
      <c r="F73" s="149">
        <v>76</v>
      </c>
      <c r="G73" s="149">
        <v>70.400000000000006</v>
      </c>
      <c r="H73" s="161">
        <v>76</v>
      </c>
      <c r="I73" s="150"/>
      <c r="J73" s="161"/>
      <c r="K73" s="150">
        <v>0</v>
      </c>
      <c r="L73" s="150">
        <v>0</v>
      </c>
      <c r="M73" s="162">
        <f>E73+(F73*0.6+G73*0.2+H73*0.2+L73)*0.2</f>
        <v>79.951999999999998</v>
      </c>
      <c r="N73" s="150"/>
    </row>
    <row r="74" spans="1:14" ht="18.95" customHeight="1">
      <c r="A74" s="138">
        <v>69</v>
      </c>
      <c r="B74" s="148">
        <v>1690801112</v>
      </c>
      <c r="C74" s="148" t="s">
        <v>86</v>
      </c>
      <c r="D74" s="153">
        <v>80.959999999999994</v>
      </c>
      <c r="E74" s="149">
        <f>D74*0.8</f>
        <v>64.768000000000001</v>
      </c>
      <c r="F74" s="148">
        <v>74.400000000000006</v>
      </c>
      <c r="G74" s="148">
        <v>72</v>
      </c>
      <c r="H74" s="161">
        <v>76</v>
      </c>
      <c r="I74" s="150"/>
      <c r="J74" s="150"/>
      <c r="K74" s="152">
        <v>0</v>
      </c>
      <c r="L74" s="152">
        <v>0</v>
      </c>
      <c r="M74" s="146">
        <f>E74+20%*(F74*60%+G74*20%+H74*0.2+L74)</f>
        <v>79.616</v>
      </c>
      <c r="N74" s="138"/>
    </row>
    <row r="75" spans="1:14" ht="18.95" customHeight="1">
      <c r="A75" s="150">
        <v>70</v>
      </c>
      <c r="B75" s="148">
        <v>1690602003</v>
      </c>
      <c r="C75" s="148" t="s">
        <v>87</v>
      </c>
      <c r="D75" s="153">
        <v>80.849999999999994</v>
      </c>
      <c r="E75" s="149">
        <f>D75*0.8</f>
        <v>64.679999999999993</v>
      </c>
      <c r="F75" s="148">
        <v>73.7</v>
      </c>
      <c r="G75" s="148">
        <v>72</v>
      </c>
      <c r="H75" s="161">
        <v>76</v>
      </c>
      <c r="I75" s="154"/>
      <c r="J75" s="158"/>
      <c r="K75" s="157">
        <v>0</v>
      </c>
      <c r="L75" s="151">
        <v>0</v>
      </c>
      <c r="M75" s="146">
        <f>E75+20%*(F75*60%+G75*20%+H75*0.2+L75)</f>
        <v>79.443999999999988</v>
      </c>
      <c r="N75" s="150"/>
    </row>
    <row r="76" spans="1:14" ht="18.95" customHeight="1">
      <c r="A76" s="138">
        <v>71</v>
      </c>
      <c r="B76" s="148">
        <v>1690602009</v>
      </c>
      <c r="C76" s="148" t="s">
        <v>88</v>
      </c>
      <c r="D76" s="153">
        <v>80.62</v>
      </c>
      <c r="E76" s="149">
        <f>D76*0.8</f>
        <v>64.496000000000009</v>
      </c>
      <c r="F76" s="148">
        <v>73.900000000000006</v>
      </c>
      <c r="G76" s="148">
        <v>72</v>
      </c>
      <c r="H76" s="161">
        <v>76</v>
      </c>
      <c r="I76" s="150"/>
      <c r="J76" s="150"/>
      <c r="K76" s="152">
        <v>0</v>
      </c>
      <c r="L76" s="150">
        <v>0</v>
      </c>
      <c r="M76" s="146">
        <f>E76+20%*(F76*60%+G76*20%+H76*0.2+L76)</f>
        <v>79.284000000000006</v>
      </c>
      <c r="N76" s="150"/>
    </row>
    <row r="77" spans="1:14" ht="18.95" customHeight="1">
      <c r="A77" s="150">
        <v>72</v>
      </c>
      <c r="B77" s="148">
        <v>1690602011</v>
      </c>
      <c r="C77" s="148" t="s">
        <v>89</v>
      </c>
      <c r="D77" s="153">
        <v>79.63</v>
      </c>
      <c r="E77" s="149">
        <f>D77*0.8</f>
        <v>63.704000000000001</v>
      </c>
      <c r="F77" s="148">
        <v>74.5</v>
      </c>
      <c r="G77" s="148">
        <v>72</v>
      </c>
      <c r="H77" s="161">
        <v>76</v>
      </c>
      <c r="I77" s="150"/>
      <c r="J77" s="150"/>
      <c r="K77" s="152">
        <v>0</v>
      </c>
      <c r="L77" s="150">
        <v>0</v>
      </c>
      <c r="M77" s="146">
        <f>E77+20%*(F77*60%+G77*20%+H77*0.2+L77)</f>
        <v>78.563999999999993</v>
      </c>
      <c r="N77" s="150"/>
    </row>
    <row r="78" spans="1:14" ht="18.95" customHeight="1">
      <c r="A78" s="138">
        <v>73</v>
      </c>
      <c r="B78" s="148">
        <v>1690602017</v>
      </c>
      <c r="C78" s="148" t="s">
        <v>90</v>
      </c>
      <c r="D78" s="153">
        <v>79.27</v>
      </c>
      <c r="E78" s="149">
        <f>D78*0.8</f>
        <v>63.415999999999997</v>
      </c>
      <c r="F78" s="148">
        <v>76</v>
      </c>
      <c r="G78" s="148">
        <v>72</v>
      </c>
      <c r="H78" s="161">
        <v>76</v>
      </c>
      <c r="I78" s="154"/>
      <c r="J78" s="150"/>
      <c r="K78" s="152">
        <v>0</v>
      </c>
      <c r="L78" s="150">
        <v>0</v>
      </c>
      <c r="M78" s="146">
        <f>E78+20%*(F78*60%+G78*20%+H78*0.2+L78)</f>
        <v>78.456000000000003</v>
      </c>
      <c r="N78" s="150"/>
    </row>
    <row r="79" spans="1:14" ht="18.95" customHeight="1">
      <c r="A79" s="150">
        <v>74</v>
      </c>
      <c r="B79" s="142">
        <v>1690692019</v>
      </c>
      <c r="C79" s="142" t="s">
        <v>91</v>
      </c>
      <c r="D79" s="156">
        <v>77.150000000000006</v>
      </c>
      <c r="E79" s="143">
        <f>D79*0.8</f>
        <v>61.720000000000006</v>
      </c>
      <c r="F79" s="142">
        <v>74.5</v>
      </c>
      <c r="G79" s="142">
        <v>72</v>
      </c>
      <c r="H79" s="161">
        <v>77</v>
      </c>
      <c r="I79" s="138"/>
      <c r="J79" s="138"/>
      <c r="K79" s="143">
        <v>7.5</v>
      </c>
      <c r="L79" s="155">
        <v>7.5</v>
      </c>
      <c r="M79" s="146">
        <f>E79+20%*(F79*60%+G79*20%+H79*0.2+L79)</f>
        <v>78.12</v>
      </c>
      <c r="N79" s="150"/>
    </row>
    <row r="80" spans="1:14" ht="18.95" customHeight="1">
      <c r="A80" s="138">
        <v>75</v>
      </c>
      <c r="B80" s="149">
        <v>1690602027</v>
      </c>
      <c r="C80" s="149" t="s">
        <v>92</v>
      </c>
      <c r="D80" s="160">
        <v>83.98</v>
      </c>
      <c r="E80" s="149">
        <f>D80*0.8</f>
        <v>67.184000000000012</v>
      </c>
      <c r="F80" s="149">
        <v>74.400000000000006</v>
      </c>
      <c r="G80" s="149">
        <v>70.400000000000006</v>
      </c>
      <c r="H80" s="161">
        <v>77</v>
      </c>
      <c r="I80" s="151"/>
      <c r="J80" s="161" t="s">
        <v>228</v>
      </c>
      <c r="K80" s="152">
        <v>0</v>
      </c>
      <c r="L80" s="152">
        <v>-20</v>
      </c>
      <c r="M80" s="162">
        <f>E80+(F80*0.6+G80*0.2+H80*0.2+L80)*0.2</f>
        <v>78.00800000000001</v>
      </c>
      <c r="N80" s="150"/>
    </row>
    <row r="81" spans="1:14" ht="18.95" customHeight="1">
      <c r="A81" s="150">
        <v>76</v>
      </c>
      <c r="B81" s="149">
        <v>1690602006</v>
      </c>
      <c r="C81" s="149" t="s">
        <v>94</v>
      </c>
      <c r="D81" s="160">
        <v>79.290000000000006</v>
      </c>
      <c r="E81" s="149">
        <f>D81*0.8</f>
        <v>63.432000000000009</v>
      </c>
      <c r="F81" s="149">
        <v>76.8</v>
      </c>
      <c r="G81" s="149">
        <v>69.599999999999994</v>
      </c>
      <c r="H81" s="161">
        <v>75</v>
      </c>
      <c r="I81" s="158"/>
      <c r="J81" s="161" t="s">
        <v>225</v>
      </c>
      <c r="K81" s="152">
        <v>0</v>
      </c>
      <c r="L81" s="152">
        <v>-3</v>
      </c>
      <c r="M81" s="162">
        <f>E81+(F81*0.6+G81*0.2+H81*0.2+L81)*0.2</f>
        <v>77.832000000000008</v>
      </c>
      <c r="N81" s="150"/>
    </row>
    <row r="82" spans="1:14" ht="18.95" customHeight="1">
      <c r="A82" s="138">
        <v>77</v>
      </c>
      <c r="B82" s="149">
        <v>1690101079</v>
      </c>
      <c r="C82" s="149" t="s">
        <v>95</v>
      </c>
      <c r="D82" s="160">
        <v>77.22</v>
      </c>
      <c r="E82" s="149">
        <f>D82*0.8</f>
        <v>61.776000000000003</v>
      </c>
      <c r="F82" s="149">
        <v>77.599999999999994</v>
      </c>
      <c r="G82" s="149">
        <v>71.2</v>
      </c>
      <c r="H82" s="161">
        <v>76</v>
      </c>
      <c r="I82" s="158"/>
      <c r="J82" s="161"/>
      <c r="K82" s="152">
        <v>0</v>
      </c>
      <c r="L82" s="150">
        <v>0</v>
      </c>
      <c r="M82" s="162">
        <f>E82+(F82*0.6+G82*0.2+H82*0.2+L82)*0.2</f>
        <v>76.975999999999999</v>
      </c>
      <c r="N82" s="150"/>
    </row>
    <row r="83" spans="1:14" ht="18.95" customHeight="1">
      <c r="A83" s="150">
        <v>78</v>
      </c>
      <c r="B83" s="148">
        <v>1690602055</v>
      </c>
      <c r="C83" s="148" t="s">
        <v>96</v>
      </c>
      <c r="D83" s="153">
        <v>76.02</v>
      </c>
      <c r="E83" s="149">
        <f>D83*0.8</f>
        <v>60.816000000000003</v>
      </c>
      <c r="F83" s="148">
        <v>74.5</v>
      </c>
      <c r="G83" s="148">
        <v>70.400000000000006</v>
      </c>
      <c r="H83" s="161">
        <v>76</v>
      </c>
      <c r="I83" s="150"/>
      <c r="J83" s="150"/>
      <c r="K83" s="152">
        <v>0</v>
      </c>
      <c r="L83" s="150">
        <v>0</v>
      </c>
      <c r="M83" s="146">
        <f>E83+20%*(F83*60%+G83*20%+H83*0.2+L83)</f>
        <v>75.612000000000009</v>
      </c>
      <c r="N83" s="138"/>
    </row>
    <row r="84" spans="1:14" ht="18.95" customHeight="1">
      <c r="A84" s="138">
        <v>79</v>
      </c>
      <c r="B84" s="148">
        <v>1690602053</v>
      </c>
      <c r="C84" s="148" t="s">
        <v>97</v>
      </c>
      <c r="D84" s="153">
        <v>74.239999999999995</v>
      </c>
      <c r="E84" s="149">
        <f>D84*0.8</f>
        <v>59.391999999999996</v>
      </c>
      <c r="F84" s="148">
        <v>76.3</v>
      </c>
      <c r="G84" s="148">
        <v>72</v>
      </c>
      <c r="H84" s="161">
        <v>76</v>
      </c>
      <c r="I84" s="150"/>
      <c r="J84" s="150" t="s">
        <v>225</v>
      </c>
      <c r="K84" s="152">
        <v>0</v>
      </c>
      <c r="L84" s="152">
        <v>-3</v>
      </c>
      <c r="M84" s="146">
        <f>E84+20%*(F84*60%+G84*20%+H84*0.2+L84)</f>
        <v>73.867999999999995</v>
      </c>
      <c r="N84" s="138"/>
    </row>
    <row r="85" spans="1:14" ht="18.95" customHeight="1">
      <c r="A85" s="150">
        <v>80</v>
      </c>
      <c r="B85" s="148">
        <v>1690602049</v>
      </c>
      <c r="C85" s="148" t="s">
        <v>98</v>
      </c>
      <c r="D85" s="153">
        <v>73.069999999999993</v>
      </c>
      <c r="E85" s="149">
        <f>D85*0.8</f>
        <v>58.455999999999996</v>
      </c>
      <c r="F85" s="148">
        <v>77</v>
      </c>
      <c r="G85" s="148">
        <v>72</v>
      </c>
      <c r="H85" s="161">
        <v>76</v>
      </c>
      <c r="I85" s="150"/>
      <c r="J85" s="150"/>
      <c r="K85" s="152">
        <v>0</v>
      </c>
      <c r="L85" s="152">
        <v>0</v>
      </c>
      <c r="M85" s="146">
        <f>E85+20%*(F85*60%+G85*20%+H85*0.2+L85)</f>
        <v>73.616</v>
      </c>
      <c r="N85" s="138"/>
    </row>
    <row r="86" spans="1:14" ht="18.95" customHeight="1">
      <c r="A86" s="138">
        <v>81</v>
      </c>
      <c r="B86" s="148">
        <v>1690602026</v>
      </c>
      <c r="C86" s="148" t="s">
        <v>99</v>
      </c>
      <c r="D86" s="148">
        <v>71.3</v>
      </c>
      <c r="E86" s="149">
        <f>D86*0.8</f>
        <v>57.04</v>
      </c>
      <c r="F86" s="148">
        <v>75.8</v>
      </c>
      <c r="G86" s="148">
        <v>72</v>
      </c>
      <c r="H86" s="161">
        <v>76</v>
      </c>
      <c r="I86" s="150"/>
      <c r="J86" s="150" t="s">
        <v>227</v>
      </c>
      <c r="K86" s="152">
        <v>0</v>
      </c>
      <c r="L86" s="152">
        <v>-3</v>
      </c>
      <c r="M86" s="146">
        <f>E86+20%*(F86*60%+G86*20%+H86*0.2+L86)</f>
        <v>71.456000000000003</v>
      </c>
      <c r="N86" s="138"/>
    </row>
    <row r="87" spans="1:14" ht="18.95" customHeight="1">
      <c r="A87" s="150">
        <v>82</v>
      </c>
      <c r="B87" s="149">
        <v>1660602006</v>
      </c>
      <c r="C87" s="149" t="s">
        <v>101</v>
      </c>
      <c r="D87" s="150">
        <v>68.239999999999995</v>
      </c>
      <c r="E87" s="149">
        <f>D87*0.8</f>
        <v>54.591999999999999</v>
      </c>
      <c r="F87" s="149">
        <v>75.2</v>
      </c>
      <c r="G87" s="149">
        <v>70.400000000000006</v>
      </c>
      <c r="H87" s="161">
        <v>76</v>
      </c>
      <c r="I87" s="150"/>
      <c r="J87" s="161"/>
      <c r="K87" s="150">
        <v>0</v>
      </c>
      <c r="L87" s="150">
        <v>0</v>
      </c>
      <c r="M87" s="162">
        <f>E87+(F87*0.6+G87*0.2+H87*0.2+L87)*0.2</f>
        <v>69.472000000000008</v>
      </c>
      <c r="N87" s="150"/>
    </row>
    <row r="88" spans="1:14" ht="21" customHeight="1"/>
    <row r="89" spans="1:14">
      <c r="A89" s="95" t="s">
        <v>230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7"/>
    </row>
    <row r="90" spans="1:14">
      <c r="A90" s="98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100"/>
    </row>
    <row r="91" spans="1:14">
      <c r="A91" s="101" t="s">
        <v>0</v>
      </c>
      <c r="B91" s="101" t="s">
        <v>1</v>
      </c>
      <c r="C91" s="101" t="s">
        <v>2</v>
      </c>
      <c r="D91" s="103" t="s">
        <v>3</v>
      </c>
      <c r="E91" s="103" t="s">
        <v>4</v>
      </c>
      <c r="F91" s="105" t="s">
        <v>5</v>
      </c>
      <c r="G91" s="106"/>
      <c r="H91" s="106"/>
      <c r="I91" s="106"/>
      <c r="J91" s="106"/>
      <c r="K91" s="106"/>
      <c r="L91" s="107"/>
      <c r="M91" s="108" t="s">
        <v>6</v>
      </c>
      <c r="N91" s="110" t="s">
        <v>7</v>
      </c>
    </row>
    <row r="92" spans="1:14" s="64" customFormat="1">
      <c r="A92" s="102"/>
      <c r="B92" s="102"/>
      <c r="C92" s="102"/>
      <c r="D92" s="104"/>
      <c r="E92" s="104"/>
      <c r="F92" s="84" t="s">
        <v>8</v>
      </c>
      <c r="G92" s="84" t="s">
        <v>9</v>
      </c>
      <c r="H92" s="84" t="s">
        <v>10</v>
      </c>
      <c r="I92" s="84" t="s">
        <v>11</v>
      </c>
      <c r="J92" s="84" t="s">
        <v>12</v>
      </c>
      <c r="K92" s="84" t="s">
        <v>13</v>
      </c>
      <c r="L92" s="84" t="s">
        <v>102</v>
      </c>
      <c r="M92" s="109"/>
      <c r="N92" s="111"/>
    </row>
    <row r="93" spans="1:14" s="64" customFormat="1" ht="18.75" customHeight="1">
      <c r="A93" s="170">
        <v>1</v>
      </c>
      <c r="B93" s="141" t="s">
        <v>103</v>
      </c>
      <c r="C93" s="141" t="s">
        <v>104</v>
      </c>
      <c r="D93" s="141">
        <v>90.35</v>
      </c>
      <c r="E93" s="170">
        <f t="shared" ref="E93:E130" si="0">D93*0.8</f>
        <v>72.28</v>
      </c>
      <c r="F93" s="171">
        <v>77.599999999999994</v>
      </c>
      <c r="G93" s="140">
        <v>73.599999999999994</v>
      </c>
      <c r="H93" s="140">
        <v>80</v>
      </c>
      <c r="I93" s="172">
        <v>2.5</v>
      </c>
      <c r="J93" s="170"/>
      <c r="K93" s="172">
        <v>13</v>
      </c>
      <c r="L93" s="170">
        <v>15.5</v>
      </c>
      <c r="M93" s="173">
        <f t="shared" ref="M93:M130" si="1">E93+(F93*0.6+G93*0.2+H93*0.2+L93)*0.2</f>
        <v>90.835999999999999</v>
      </c>
      <c r="N93" s="170"/>
    </row>
    <row r="94" spans="1:14" ht="18.75" customHeight="1">
      <c r="A94" s="170">
        <v>2</v>
      </c>
      <c r="B94" s="141" t="s">
        <v>105</v>
      </c>
      <c r="C94" s="141" t="s">
        <v>106</v>
      </c>
      <c r="D94" s="141">
        <v>90.34</v>
      </c>
      <c r="E94" s="170">
        <f t="shared" si="0"/>
        <v>72.272000000000006</v>
      </c>
      <c r="F94" s="171">
        <v>75.2</v>
      </c>
      <c r="G94" s="140">
        <v>76.8</v>
      </c>
      <c r="H94" s="140">
        <v>80</v>
      </c>
      <c r="I94" s="170"/>
      <c r="J94" s="170"/>
      <c r="K94" s="179">
        <v>15</v>
      </c>
      <c r="L94" s="170">
        <v>15</v>
      </c>
      <c r="M94" s="173">
        <f t="shared" si="1"/>
        <v>90.568000000000012</v>
      </c>
      <c r="N94" s="170"/>
    </row>
    <row r="95" spans="1:14" ht="18.75" customHeight="1">
      <c r="A95" s="170">
        <v>3</v>
      </c>
      <c r="B95" s="141" t="s">
        <v>107</v>
      </c>
      <c r="C95" s="141" t="s">
        <v>108</v>
      </c>
      <c r="D95" s="141">
        <v>89.66</v>
      </c>
      <c r="E95" s="170">
        <f t="shared" si="0"/>
        <v>71.727999999999994</v>
      </c>
      <c r="F95" s="171">
        <v>79.2</v>
      </c>
      <c r="G95" s="140">
        <v>76.8</v>
      </c>
      <c r="H95" s="140">
        <v>80</v>
      </c>
      <c r="I95" s="172">
        <v>2.5</v>
      </c>
      <c r="J95" s="170" t="s">
        <v>224</v>
      </c>
      <c r="K95" s="179">
        <v>15</v>
      </c>
      <c r="L95" s="170">
        <v>14.5</v>
      </c>
      <c r="M95" s="173">
        <f t="shared" si="1"/>
        <v>90.403999999999996</v>
      </c>
      <c r="N95" s="170"/>
    </row>
    <row r="96" spans="1:14" ht="18.95" customHeight="1">
      <c r="A96" s="170">
        <v>4</v>
      </c>
      <c r="B96" s="147" t="s">
        <v>110</v>
      </c>
      <c r="C96" s="147" t="s">
        <v>111</v>
      </c>
      <c r="D96" s="147">
        <v>89.84</v>
      </c>
      <c r="E96" s="174">
        <f t="shared" si="0"/>
        <v>71.872</v>
      </c>
      <c r="F96" s="175">
        <v>77.599999999999994</v>
      </c>
      <c r="G96" s="174">
        <v>73.599999999999994</v>
      </c>
      <c r="H96" s="144">
        <v>80</v>
      </c>
      <c r="I96" s="176"/>
      <c r="J96" s="174"/>
      <c r="K96" s="180">
        <v>15</v>
      </c>
      <c r="L96" s="174">
        <v>15</v>
      </c>
      <c r="M96" s="173">
        <f t="shared" si="1"/>
        <v>90.328000000000003</v>
      </c>
      <c r="N96" s="174"/>
    </row>
    <row r="97" spans="1:14" ht="18.95" customHeight="1">
      <c r="A97" s="170">
        <v>5</v>
      </c>
      <c r="B97" s="141" t="s">
        <v>112</v>
      </c>
      <c r="C97" s="141" t="s">
        <v>113</v>
      </c>
      <c r="D97" s="141">
        <v>88.55</v>
      </c>
      <c r="E97" s="170">
        <f t="shared" si="0"/>
        <v>70.84</v>
      </c>
      <c r="F97" s="171">
        <v>79.2</v>
      </c>
      <c r="G97" s="140">
        <v>72</v>
      </c>
      <c r="H97" s="140">
        <v>80</v>
      </c>
      <c r="I97" s="172">
        <v>4</v>
      </c>
      <c r="J97" s="170"/>
      <c r="K97" s="170">
        <v>15</v>
      </c>
      <c r="L97" s="170">
        <v>19</v>
      </c>
      <c r="M97" s="173">
        <f t="shared" si="1"/>
        <v>90.224000000000004</v>
      </c>
      <c r="N97" s="170"/>
    </row>
    <row r="98" spans="1:14" ht="18.95" customHeight="1">
      <c r="A98" s="170">
        <v>6</v>
      </c>
      <c r="B98" s="147" t="s">
        <v>114</v>
      </c>
      <c r="C98" s="147" t="s">
        <v>115</v>
      </c>
      <c r="D98" s="147">
        <v>89.13</v>
      </c>
      <c r="E98" s="174">
        <f t="shared" si="0"/>
        <v>71.304000000000002</v>
      </c>
      <c r="F98" s="175">
        <v>75.2</v>
      </c>
      <c r="G98" s="144">
        <v>76.8</v>
      </c>
      <c r="H98" s="144">
        <v>80</v>
      </c>
      <c r="I98" s="177">
        <v>2.5</v>
      </c>
      <c r="J98" s="174" t="s">
        <v>224</v>
      </c>
      <c r="K98" s="180">
        <v>12</v>
      </c>
      <c r="L98" s="174">
        <v>11.5</v>
      </c>
      <c r="M98" s="173">
        <f t="shared" si="1"/>
        <v>88.9</v>
      </c>
      <c r="N98" s="174"/>
    </row>
    <row r="99" spans="1:14" ht="18.95" customHeight="1">
      <c r="A99" s="170">
        <v>7</v>
      </c>
      <c r="B99" s="141" t="s">
        <v>118</v>
      </c>
      <c r="C99" s="141" t="s">
        <v>119</v>
      </c>
      <c r="D99" s="141">
        <v>86.89</v>
      </c>
      <c r="E99" s="170">
        <f>D99*0.8</f>
        <v>69.512</v>
      </c>
      <c r="F99" s="171">
        <v>79.2</v>
      </c>
      <c r="G99" s="140">
        <v>72</v>
      </c>
      <c r="H99" s="140">
        <v>80</v>
      </c>
      <c r="I99" s="172">
        <v>2</v>
      </c>
      <c r="J99" s="170"/>
      <c r="K99" s="179">
        <v>14.5</v>
      </c>
      <c r="L99" s="170">
        <v>16.5</v>
      </c>
      <c r="M99" s="173">
        <f t="shared" si="1"/>
        <v>88.396000000000001</v>
      </c>
      <c r="N99" s="170"/>
    </row>
    <row r="100" spans="1:14" ht="18.95" customHeight="1">
      <c r="A100" s="170">
        <v>8</v>
      </c>
      <c r="B100" s="147" t="s">
        <v>120</v>
      </c>
      <c r="C100" s="147" t="s">
        <v>121</v>
      </c>
      <c r="D100" s="147">
        <v>86.42</v>
      </c>
      <c r="E100" s="174">
        <f>D100*0.8</f>
        <v>69.13600000000001</v>
      </c>
      <c r="F100" s="175">
        <v>79.2</v>
      </c>
      <c r="G100" s="144">
        <v>72</v>
      </c>
      <c r="H100" s="144">
        <v>80</v>
      </c>
      <c r="I100" s="177">
        <v>2.5</v>
      </c>
      <c r="J100" s="174"/>
      <c r="K100" s="180">
        <v>14</v>
      </c>
      <c r="L100" s="174">
        <v>16.5</v>
      </c>
      <c r="M100" s="173">
        <f t="shared" si="1"/>
        <v>88.02000000000001</v>
      </c>
      <c r="N100" s="174"/>
    </row>
    <row r="101" spans="1:14" ht="18.95" customHeight="1">
      <c r="A101" s="170">
        <v>9</v>
      </c>
      <c r="B101" s="147" t="s">
        <v>122</v>
      </c>
      <c r="C101" s="147" t="s">
        <v>123</v>
      </c>
      <c r="D101" s="147">
        <v>87.48</v>
      </c>
      <c r="E101" s="174">
        <f>D101*0.8</f>
        <v>69.984000000000009</v>
      </c>
      <c r="F101" s="175">
        <v>79.2</v>
      </c>
      <c r="G101" s="144">
        <v>72</v>
      </c>
      <c r="H101" s="144">
        <v>80</v>
      </c>
      <c r="I101" s="177">
        <v>2</v>
      </c>
      <c r="J101" s="174"/>
      <c r="K101" s="180">
        <v>10</v>
      </c>
      <c r="L101" s="174">
        <v>12</v>
      </c>
      <c r="M101" s="173">
        <f t="shared" si="1"/>
        <v>87.968000000000018</v>
      </c>
      <c r="N101" s="174"/>
    </row>
    <row r="102" spans="1:14" ht="18.95" customHeight="1">
      <c r="A102" s="170">
        <v>10</v>
      </c>
      <c r="B102" s="147" t="s">
        <v>116</v>
      </c>
      <c r="C102" s="147" t="s">
        <v>117</v>
      </c>
      <c r="D102" s="147">
        <v>86.68</v>
      </c>
      <c r="E102" s="174">
        <f>D102*0.8</f>
        <v>69.344000000000008</v>
      </c>
      <c r="F102" s="175">
        <v>79.2</v>
      </c>
      <c r="G102" s="144">
        <v>76.8</v>
      </c>
      <c r="H102" s="144">
        <v>80</v>
      </c>
      <c r="I102" s="177">
        <v>4</v>
      </c>
      <c r="J102" s="174"/>
      <c r="K102" s="177">
        <v>9</v>
      </c>
      <c r="L102" s="174">
        <v>13</v>
      </c>
      <c r="M102" s="173">
        <f t="shared" si="1"/>
        <v>87.720000000000013</v>
      </c>
      <c r="N102" s="174"/>
    </row>
    <row r="103" spans="1:14" ht="18.95" customHeight="1">
      <c r="A103" s="170">
        <v>11</v>
      </c>
      <c r="B103" s="141" t="s">
        <v>124</v>
      </c>
      <c r="C103" s="141" t="s">
        <v>125</v>
      </c>
      <c r="D103" s="141">
        <v>88.45</v>
      </c>
      <c r="E103" s="170">
        <f t="shared" si="0"/>
        <v>70.760000000000005</v>
      </c>
      <c r="F103" s="171">
        <v>75.2</v>
      </c>
      <c r="G103" s="140">
        <v>72</v>
      </c>
      <c r="H103" s="140">
        <v>80</v>
      </c>
      <c r="I103" s="172"/>
      <c r="J103" s="170"/>
      <c r="K103" s="170">
        <v>7.5</v>
      </c>
      <c r="L103" s="170">
        <v>7.5</v>
      </c>
      <c r="M103" s="173">
        <f t="shared" si="1"/>
        <v>87.364000000000004</v>
      </c>
      <c r="N103" s="170"/>
    </row>
    <row r="104" spans="1:14" ht="18.95" customHeight="1">
      <c r="A104" s="170">
        <v>12</v>
      </c>
      <c r="B104" s="141" t="s">
        <v>126</v>
      </c>
      <c r="C104" s="141" t="s">
        <v>127</v>
      </c>
      <c r="D104" s="141">
        <v>87.06</v>
      </c>
      <c r="E104" s="170">
        <f t="shared" si="0"/>
        <v>69.64800000000001</v>
      </c>
      <c r="F104" s="171">
        <v>75.2</v>
      </c>
      <c r="G104" s="140">
        <v>72</v>
      </c>
      <c r="H104" s="140">
        <v>80</v>
      </c>
      <c r="I104" s="172"/>
      <c r="J104" s="170"/>
      <c r="K104" s="179">
        <v>8</v>
      </c>
      <c r="L104" s="170">
        <v>8</v>
      </c>
      <c r="M104" s="173">
        <f t="shared" si="1"/>
        <v>86.352000000000004</v>
      </c>
      <c r="N104" s="170"/>
    </row>
    <row r="105" spans="1:14" ht="18.95" customHeight="1">
      <c r="A105" s="170">
        <v>13</v>
      </c>
      <c r="B105" s="141" t="s">
        <v>128</v>
      </c>
      <c r="C105" s="141" t="s">
        <v>129</v>
      </c>
      <c r="D105" s="141">
        <v>84.72</v>
      </c>
      <c r="E105" s="170">
        <f t="shared" si="0"/>
        <v>67.775999999999996</v>
      </c>
      <c r="F105" s="171">
        <v>75.2</v>
      </c>
      <c r="G105" s="140">
        <v>72</v>
      </c>
      <c r="H105" s="140">
        <v>78</v>
      </c>
      <c r="I105" s="170"/>
      <c r="J105" s="170"/>
      <c r="K105" s="179">
        <v>15</v>
      </c>
      <c r="L105" s="170">
        <v>15</v>
      </c>
      <c r="M105" s="173">
        <f t="shared" si="1"/>
        <v>85.8</v>
      </c>
      <c r="N105" s="170"/>
    </row>
    <row r="106" spans="1:14" ht="18.95" customHeight="1">
      <c r="A106" s="170">
        <v>14</v>
      </c>
      <c r="B106" s="141" t="s">
        <v>130</v>
      </c>
      <c r="C106" s="141" t="s">
        <v>131</v>
      </c>
      <c r="D106" s="141">
        <v>84.69</v>
      </c>
      <c r="E106" s="170">
        <f t="shared" si="0"/>
        <v>67.751999999999995</v>
      </c>
      <c r="F106" s="171">
        <v>75.2</v>
      </c>
      <c r="G106" s="140">
        <v>72</v>
      </c>
      <c r="H106" s="140">
        <v>75</v>
      </c>
      <c r="I106" s="172"/>
      <c r="J106" s="170" t="s">
        <v>224</v>
      </c>
      <c r="K106" s="170">
        <v>14</v>
      </c>
      <c r="L106" s="170">
        <v>11</v>
      </c>
      <c r="M106" s="173">
        <f t="shared" si="1"/>
        <v>84.855999999999995</v>
      </c>
      <c r="N106" s="170" t="s">
        <v>132</v>
      </c>
    </row>
    <row r="107" spans="1:14" ht="18.95" customHeight="1">
      <c r="A107" s="170">
        <v>15</v>
      </c>
      <c r="B107" s="141" t="s">
        <v>133</v>
      </c>
      <c r="C107" s="141" t="s">
        <v>134</v>
      </c>
      <c r="D107" s="141">
        <v>83.25</v>
      </c>
      <c r="E107" s="170">
        <f t="shared" si="0"/>
        <v>66.600000000000009</v>
      </c>
      <c r="F107" s="171">
        <v>75.2</v>
      </c>
      <c r="G107" s="140">
        <v>72</v>
      </c>
      <c r="H107" s="140">
        <v>78</v>
      </c>
      <c r="I107" s="172"/>
      <c r="J107" s="170"/>
      <c r="K107" s="179">
        <v>14</v>
      </c>
      <c r="L107" s="170">
        <v>14</v>
      </c>
      <c r="M107" s="173">
        <f t="shared" si="1"/>
        <v>84.424000000000007</v>
      </c>
      <c r="N107" s="170"/>
    </row>
    <row r="108" spans="1:14" ht="18.95" customHeight="1">
      <c r="A108" s="170">
        <v>16</v>
      </c>
      <c r="B108" s="141" t="s">
        <v>135</v>
      </c>
      <c r="C108" s="141" t="s">
        <v>136</v>
      </c>
      <c r="D108" s="141">
        <v>85.89</v>
      </c>
      <c r="E108" s="170">
        <f t="shared" si="0"/>
        <v>68.712000000000003</v>
      </c>
      <c r="F108" s="171">
        <v>77.599999999999994</v>
      </c>
      <c r="G108" s="140">
        <v>76.8</v>
      </c>
      <c r="H108" s="140">
        <v>78</v>
      </c>
      <c r="I108" s="170"/>
      <c r="J108" s="170"/>
      <c r="K108" s="170"/>
      <c r="L108" s="170">
        <v>0</v>
      </c>
      <c r="M108" s="173">
        <f t="shared" si="1"/>
        <v>84.216000000000008</v>
      </c>
      <c r="N108" s="170"/>
    </row>
    <row r="109" spans="1:14" ht="18.95" customHeight="1">
      <c r="A109" s="170">
        <v>17</v>
      </c>
      <c r="B109" s="141" t="s">
        <v>137</v>
      </c>
      <c r="C109" s="141" t="s">
        <v>138</v>
      </c>
      <c r="D109" s="141">
        <v>85.39</v>
      </c>
      <c r="E109" s="170">
        <f t="shared" si="0"/>
        <v>68.311999999999998</v>
      </c>
      <c r="F109" s="171">
        <v>79.2</v>
      </c>
      <c r="G109" s="140">
        <v>72</v>
      </c>
      <c r="H109" s="140">
        <v>78</v>
      </c>
      <c r="I109" s="172">
        <v>2</v>
      </c>
      <c r="J109" s="170"/>
      <c r="K109" s="179"/>
      <c r="L109" s="170">
        <v>2</v>
      </c>
      <c r="M109" s="173">
        <f t="shared" si="1"/>
        <v>84.216000000000008</v>
      </c>
      <c r="N109" s="170"/>
    </row>
    <row r="110" spans="1:14" ht="18.95" customHeight="1">
      <c r="A110" s="170">
        <v>18</v>
      </c>
      <c r="B110" s="141" t="s">
        <v>139</v>
      </c>
      <c r="C110" s="141" t="s">
        <v>140</v>
      </c>
      <c r="D110" s="141">
        <v>85.52</v>
      </c>
      <c r="E110" s="170">
        <f t="shared" si="0"/>
        <v>68.415999999999997</v>
      </c>
      <c r="F110" s="171">
        <v>75.2</v>
      </c>
      <c r="G110" s="140">
        <v>72</v>
      </c>
      <c r="H110" s="140">
        <v>79</v>
      </c>
      <c r="I110" s="170"/>
      <c r="J110" s="170"/>
      <c r="K110" s="179">
        <v>3</v>
      </c>
      <c r="L110" s="170">
        <v>3</v>
      </c>
      <c r="M110" s="173">
        <f t="shared" si="1"/>
        <v>84.08</v>
      </c>
      <c r="N110" s="170"/>
    </row>
    <row r="111" spans="1:14" ht="18.95" customHeight="1">
      <c r="A111" s="170">
        <v>19</v>
      </c>
      <c r="B111" s="141" t="s">
        <v>141</v>
      </c>
      <c r="C111" s="141" t="s">
        <v>142</v>
      </c>
      <c r="D111" s="141">
        <v>85.73</v>
      </c>
      <c r="E111" s="170">
        <f t="shared" si="0"/>
        <v>68.584000000000003</v>
      </c>
      <c r="F111" s="171">
        <v>77.599999999999994</v>
      </c>
      <c r="G111" s="140">
        <v>72</v>
      </c>
      <c r="H111" s="140">
        <v>78</v>
      </c>
      <c r="I111" s="170"/>
      <c r="J111" s="181"/>
      <c r="K111" s="182"/>
      <c r="L111" s="182">
        <v>0</v>
      </c>
      <c r="M111" s="173">
        <f t="shared" si="1"/>
        <v>83.896000000000001</v>
      </c>
      <c r="N111" s="170"/>
    </row>
    <row r="112" spans="1:14" ht="18.95" customHeight="1">
      <c r="A112" s="170">
        <v>20</v>
      </c>
      <c r="B112" s="141" t="s">
        <v>143</v>
      </c>
      <c r="C112" s="141" t="s">
        <v>144</v>
      </c>
      <c r="D112" s="141">
        <v>85.23</v>
      </c>
      <c r="E112" s="170">
        <f t="shared" si="0"/>
        <v>68.184000000000012</v>
      </c>
      <c r="F112" s="171">
        <v>75.2</v>
      </c>
      <c r="G112" s="140">
        <v>76.8</v>
      </c>
      <c r="H112" s="140">
        <v>77</v>
      </c>
      <c r="I112" s="172"/>
      <c r="J112" s="170"/>
      <c r="K112" s="170"/>
      <c r="L112" s="170">
        <v>0</v>
      </c>
      <c r="M112" s="173">
        <f t="shared" si="1"/>
        <v>83.360000000000014</v>
      </c>
      <c r="N112" s="170"/>
    </row>
    <row r="113" spans="1:14" ht="18.95" customHeight="1">
      <c r="A113" s="170">
        <v>21</v>
      </c>
      <c r="B113" s="141" t="s">
        <v>145</v>
      </c>
      <c r="C113" s="141" t="s">
        <v>146</v>
      </c>
      <c r="D113" s="141">
        <v>85.32</v>
      </c>
      <c r="E113" s="170">
        <f t="shared" si="0"/>
        <v>68.256</v>
      </c>
      <c r="F113" s="171">
        <v>75.2</v>
      </c>
      <c r="G113" s="140">
        <v>72</v>
      </c>
      <c r="H113" s="140">
        <v>77</v>
      </c>
      <c r="I113" s="170"/>
      <c r="J113" s="170"/>
      <c r="K113" s="170"/>
      <c r="L113" s="170">
        <v>0</v>
      </c>
      <c r="M113" s="173">
        <f t="shared" si="1"/>
        <v>83.240000000000009</v>
      </c>
      <c r="N113" s="170"/>
    </row>
    <row r="114" spans="1:14" ht="18.95" customHeight="1">
      <c r="A114" s="170">
        <v>22</v>
      </c>
      <c r="B114" s="141" t="s">
        <v>147</v>
      </c>
      <c r="C114" s="141" t="s">
        <v>148</v>
      </c>
      <c r="D114" s="141">
        <v>85.41</v>
      </c>
      <c r="E114" s="170">
        <f t="shared" si="0"/>
        <v>68.328000000000003</v>
      </c>
      <c r="F114" s="171">
        <v>75.2</v>
      </c>
      <c r="G114" s="140">
        <v>72</v>
      </c>
      <c r="H114" s="140">
        <v>75</v>
      </c>
      <c r="I114" s="170"/>
      <c r="J114" s="170"/>
      <c r="K114" s="170"/>
      <c r="L114" s="170">
        <v>0</v>
      </c>
      <c r="M114" s="173">
        <f t="shared" si="1"/>
        <v>83.231999999999999</v>
      </c>
      <c r="N114" s="170" t="s">
        <v>132</v>
      </c>
    </row>
    <row r="115" spans="1:14" ht="18.95" customHeight="1">
      <c r="A115" s="170">
        <v>23</v>
      </c>
      <c r="B115" s="147" t="s">
        <v>163</v>
      </c>
      <c r="C115" s="147" t="s">
        <v>164</v>
      </c>
      <c r="D115" s="147">
        <v>85.35</v>
      </c>
      <c r="E115" s="174">
        <f>D115*0.8</f>
        <v>68.28</v>
      </c>
      <c r="F115" s="175">
        <v>73.599999999999994</v>
      </c>
      <c r="G115" s="144">
        <v>68</v>
      </c>
      <c r="H115" s="144">
        <v>78</v>
      </c>
      <c r="I115" s="177">
        <v>3</v>
      </c>
      <c r="J115" s="178" t="s">
        <v>224</v>
      </c>
      <c r="K115" s="174"/>
      <c r="L115" s="174">
        <v>0</v>
      </c>
      <c r="M115" s="173">
        <f>E115+(F115*0.6+G115*0.2+H115*0.2+L115)*0.2</f>
        <v>82.951999999999998</v>
      </c>
      <c r="N115" s="174"/>
    </row>
    <row r="116" spans="1:14" ht="18.95" customHeight="1">
      <c r="A116" s="170">
        <v>24</v>
      </c>
      <c r="B116" s="141" t="s">
        <v>149</v>
      </c>
      <c r="C116" s="141" t="s">
        <v>150</v>
      </c>
      <c r="D116" s="141">
        <v>84.06</v>
      </c>
      <c r="E116" s="170">
        <f t="shared" si="0"/>
        <v>67.248000000000005</v>
      </c>
      <c r="F116" s="171">
        <v>79.2</v>
      </c>
      <c r="G116" s="140">
        <v>68</v>
      </c>
      <c r="H116" s="140">
        <v>77</v>
      </c>
      <c r="I116" s="179">
        <v>2</v>
      </c>
      <c r="J116" s="170"/>
      <c r="K116" s="170"/>
      <c r="L116" s="170">
        <v>2</v>
      </c>
      <c r="M116" s="173">
        <f t="shared" si="1"/>
        <v>82.952000000000012</v>
      </c>
      <c r="N116" s="170"/>
    </row>
    <row r="117" spans="1:14" ht="18.95" customHeight="1">
      <c r="A117" s="170">
        <v>25</v>
      </c>
      <c r="B117" s="141" t="s">
        <v>151</v>
      </c>
      <c r="C117" s="141" t="s">
        <v>152</v>
      </c>
      <c r="D117" s="141">
        <v>83.74</v>
      </c>
      <c r="E117" s="170">
        <f t="shared" si="0"/>
        <v>66.992000000000004</v>
      </c>
      <c r="F117" s="171">
        <v>77.599999999999994</v>
      </c>
      <c r="G117" s="140">
        <v>76.8</v>
      </c>
      <c r="H117" s="140">
        <v>77</v>
      </c>
      <c r="I117" s="170"/>
      <c r="J117" s="170"/>
      <c r="K117" s="170"/>
      <c r="L117" s="170">
        <v>0</v>
      </c>
      <c r="M117" s="173">
        <f t="shared" si="1"/>
        <v>82.456000000000003</v>
      </c>
      <c r="N117" s="170"/>
    </row>
    <row r="118" spans="1:14" ht="18.95" customHeight="1">
      <c r="A118" s="170">
        <v>26</v>
      </c>
      <c r="B118" s="141" t="s">
        <v>153</v>
      </c>
      <c r="C118" s="141" t="s">
        <v>154</v>
      </c>
      <c r="D118" s="141">
        <v>83.39</v>
      </c>
      <c r="E118" s="170">
        <f t="shared" si="0"/>
        <v>66.712000000000003</v>
      </c>
      <c r="F118" s="171">
        <v>75.2</v>
      </c>
      <c r="G118" s="140">
        <v>72</v>
      </c>
      <c r="H118" s="140">
        <v>78</v>
      </c>
      <c r="I118" s="172"/>
      <c r="J118" s="170"/>
      <c r="K118" s="179">
        <v>3</v>
      </c>
      <c r="L118" s="170">
        <v>3</v>
      </c>
      <c r="M118" s="173">
        <f t="shared" si="1"/>
        <v>82.336000000000013</v>
      </c>
      <c r="N118" s="170"/>
    </row>
    <row r="119" spans="1:14" ht="18.95" customHeight="1">
      <c r="A119" s="170">
        <v>27</v>
      </c>
      <c r="B119" s="141" t="s">
        <v>155</v>
      </c>
      <c r="C119" s="141" t="s">
        <v>156</v>
      </c>
      <c r="D119" s="141">
        <v>83.17</v>
      </c>
      <c r="E119" s="170">
        <f t="shared" si="0"/>
        <v>66.536000000000001</v>
      </c>
      <c r="F119" s="171">
        <v>77.599999999999994</v>
      </c>
      <c r="G119" s="140">
        <v>72</v>
      </c>
      <c r="H119" s="140">
        <v>76</v>
      </c>
      <c r="I119" s="179">
        <v>2.5</v>
      </c>
      <c r="J119" s="170"/>
      <c r="K119" s="139"/>
      <c r="L119" s="139">
        <v>2.5</v>
      </c>
      <c r="M119" s="173">
        <f t="shared" si="1"/>
        <v>82.268000000000001</v>
      </c>
      <c r="N119" s="170" t="s">
        <v>132</v>
      </c>
    </row>
    <row r="120" spans="1:14" ht="18.95" customHeight="1">
      <c r="A120" s="170">
        <v>28</v>
      </c>
      <c r="B120" s="141" t="s">
        <v>157</v>
      </c>
      <c r="C120" s="141" t="s">
        <v>158</v>
      </c>
      <c r="D120" s="141">
        <v>82.03</v>
      </c>
      <c r="E120" s="170">
        <f t="shared" si="0"/>
        <v>65.624000000000009</v>
      </c>
      <c r="F120" s="171">
        <v>77.599999999999994</v>
      </c>
      <c r="G120" s="140">
        <v>76.8</v>
      </c>
      <c r="H120" s="140">
        <v>77</v>
      </c>
      <c r="I120" s="179">
        <v>2.5</v>
      </c>
      <c r="J120" s="170"/>
      <c r="K120" s="170">
        <v>3</v>
      </c>
      <c r="L120" s="170">
        <v>5.5</v>
      </c>
      <c r="M120" s="173">
        <f t="shared" si="1"/>
        <v>82.188000000000017</v>
      </c>
      <c r="N120" s="170"/>
    </row>
    <row r="121" spans="1:14" ht="18.95" customHeight="1">
      <c r="A121" s="170">
        <v>29</v>
      </c>
      <c r="B121" s="141" t="s">
        <v>159</v>
      </c>
      <c r="C121" s="141" t="s">
        <v>160</v>
      </c>
      <c r="D121" s="141">
        <v>82.81</v>
      </c>
      <c r="E121" s="170">
        <f t="shared" si="0"/>
        <v>66.248000000000005</v>
      </c>
      <c r="F121" s="171">
        <v>76</v>
      </c>
      <c r="G121" s="140">
        <v>72</v>
      </c>
      <c r="H121" s="140">
        <v>76</v>
      </c>
      <c r="I121" s="170"/>
      <c r="J121" s="170"/>
      <c r="K121" s="170"/>
      <c r="L121" s="170">
        <v>0</v>
      </c>
      <c r="M121" s="173">
        <f t="shared" si="1"/>
        <v>81.288000000000011</v>
      </c>
      <c r="N121" s="170"/>
    </row>
    <row r="122" spans="1:14" ht="18.95" customHeight="1">
      <c r="A122" s="170">
        <v>30</v>
      </c>
      <c r="B122" s="141" t="s">
        <v>161</v>
      </c>
      <c r="C122" s="141" t="s">
        <v>162</v>
      </c>
      <c r="D122" s="141">
        <v>82.91</v>
      </c>
      <c r="E122" s="170">
        <f t="shared" si="0"/>
        <v>66.328000000000003</v>
      </c>
      <c r="F122" s="171">
        <v>75.2</v>
      </c>
      <c r="G122" s="140">
        <v>72</v>
      </c>
      <c r="H122" s="140">
        <v>76</v>
      </c>
      <c r="I122" s="170"/>
      <c r="J122" s="170"/>
      <c r="K122" s="170"/>
      <c r="L122" s="170">
        <v>0</v>
      </c>
      <c r="M122" s="173">
        <f t="shared" si="1"/>
        <v>81.272000000000006</v>
      </c>
      <c r="N122" s="170"/>
    </row>
    <row r="123" spans="1:14" ht="18.95" customHeight="1">
      <c r="A123" s="170">
        <v>31</v>
      </c>
      <c r="B123" s="141" t="s">
        <v>165</v>
      </c>
      <c r="C123" s="141" t="s">
        <v>166</v>
      </c>
      <c r="D123" s="141">
        <v>82.12</v>
      </c>
      <c r="E123" s="170">
        <f t="shared" si="0"/>
        <v>65.696000000000012</v>
      </c>
      <c r="F123" s="171">
        <v>75.2</v>
      </c>
      <c r="G123" s="140">
        <v>72</v>
      </c>
      <c r="H123" s="140">
        <v>76</v>
      </c>
      <c r="I123" s="172"/>
      <c r="J123" s="170"/>
      <c r="K123" s="170"/>
      <c r="L123" s="170">
        <v>0</v>
      </c>
      <c r="M123" s="173">
        <f t="shared" si="1"/>
        <v>80.640000000000015</v>
      </c>
      <c r="N123" s="170"/>
    </row>
    <row r="124" spans="1:14" ht="18.95" customHeight="1">
      <c r="A124" s="170">
        <v>32</v>
      </c>
      <c r="B124" s="141" t="s">
        <v>167</v>
      </c>
      <c r="C124" s="141" t="s">
        <v>168</v>
      </c>
      <c r="D124" s="141">
        <v>78.849999999999994</v>
      </c>
      <c r="E124" s="170">
        <f t="shared" si="0"/>
        <v>63.08</v>
      </c>
      <c r="F124" s="171">
        <v>75.2</v>
      </c>
      <c r="G124" s="140">
        <v>72</v>
      </c>
      <c r="H124" s="140">
        <v>75</v>
      </c>
      <c r="I124" s="170"/>
      <c r="J124" s="170"/>
      <c r="K124" s="170"/>
      <c r="L124" s="170">
        <v>0</v>
      </c>
      <c r="M124" s="173">
        <f t="shared" si="1"/>
        <v>77.983999999999995</v>
      </c>
      <c r="N124" s="170"/>
    </row>
    <row r="125" spans="1:14" ht="18.95" customHeight="1">
      <c r="A125" s="170">
        <v>33</v>
      </c>
      <c r="B125" s="141" t="s">
        <v>169</v>
      </c>
      <c r="C125" s="141" t="s">
        <v>170</v>
      </c>
      <c r="D125" s="141">
        <v>79.47</v>
      </c>
      <c r="E125" s="170">
        <f t="shared" si="0"/>
        <v>63.576000000000001</v>
      </c>
      <c r="F125" s="171">
        <v>75.2</v>
      </c>
      <c r="G125" s="140">
        <v>72</v>
      </c>
      <c r="H125" s="140">
        <v>75</v>
      </c>
      <c r="I125" s="170"/>
      <c r="J125" s="170" t="s">
        <v>224</v>
      </c>
      <c r="K125" s="170"/>
      <c r="L125" s="170">
        <v>-3</v>
      </c>
      <c r="M125" s="173">
        <f t="shared" si="1"/>
        <v>77.88</v>
      </c>
      <c r="N125" s="170"/>
    </row>
    <row r="126" spans="1:14" ht="18.95" customHeight="1">
      <c r="A126" s="170">
        <v>34</v>
      </c>
      <c r="B126" s="141" t="s">
        <v>177</v>
      </c>
      <c r="C126" s="141" t="s">
        <v>178</v>
      </c>
      <c r="D126" s="141">
        <v>75.83</v>
      </c>
      <c r="E126" s="170">
        <f t="shared" si="0"/>
        <v>60.664000000000001</v>
      </c>
      <c r="F126" s="171">
        <v>77.599999999999994</v>
      </c>
      <c r="G126" s="140">
        <v>76.8</v>
      </c>
      <c r="H126" s="140">
        <v>75</v>
      </c>
      <c r="I126" s="170"/>
      <c r="J126" s="170"/>
      <c r="K126" s="170"/>
      <c r="L126" s="170">
        <v>0</v>
      </c>
      <c r="M126" s="173">
        <f t="shared" si="1"/>
        <v>76.048000000000002</v>
      </c>
      <c r="N126" s="170"/>
    </row>
    <row r="127" spans="1:14" ht="18.95" customHeight="1">
      <c r="A127" s="170">
        <v>35</v>
      </c>
      <c r="B127" s="141" t="s">
        <v>171</v>
      </c>
      <c r="C127" s="141" t="s">
        <v>172</v>
      </c>
      <c r="D127" s="141">
        <v>75.41</v>
      </c>
      <c r="E127" s="170">
        <f t="shared" si="0"/>
        <v>60.328000000000003</v>
      </c>
      <c r="F127" s="171">
        <v>77.599999999999994</v>
      </c>
      <c r="G127" s="140">
        <v>76.8</v>
      </c>
      <c r="H127" s="140">
        <v>75</v>
      </c>
      <c r="I127" s="170"/>
      <c r="J127" s="170"/>
      <c r="K127" s="170"/>
      <c r="L127" s="170">
        <v>0</v>
      </c>
      <c r="M127" s="173">
        <f t="shared" si="1"/>
        <v>75.712000000000003</v>
      </c>
      <c r="N127" s="170" t="s">
        <v>132</v>
      </c>
    </row>
    <row r="128" spans="1:14" ht="18.95" customHeight="1">
      <c r="A128" s="170">
        <v>36</v>
      </c>
      <c r="B128" s="141" t="s">
        <v>173</v>
      </c>
      <c r="C128" s="141" t="s">
        <v>174</v>
      </c>
      <c r="D128" s="141">
        <v>74.53</v>
      </c>
      <c r="E128" s="170">
        <f t="shared" si="0"/>
        <v>59.624000000000002</v>
      </c>
      <c r="F128" s="171">
        <v>75.2</v>
      </c>
      <c r="G128" s="140">
        <v>72</v>
      </c>
      <c r="H128" s="140">
        <v>75</v>
      </c>
      <c r="I128" s="170"/>
      <c r="J128" s="170"/>
      <c r="K128" s="170"/>
      <c r="L128" s="170">
        <v>0</v>
      </c>
      <c r="M128" s="173">
        <f t="shared" si="1"/>
        <v>74.528000000000006</v>
      </c>
      <c r="N128" s="170"/>
    </row>
    <row r="129" spans="1:14" ht="18.95" customHeight="1">
      <c r="A129" s="170">
        <v>37</v>
      </c>
      <c r="B129" s="141" t="s">
        <v>175</v>
      </c>
      <c r="C129" s="141" t="s">
        <v>176</v>
      </c>
      <c r="D129" s="141">
        <v>74.62</v>
      </c>
      <c r="E129" s="170">
        <f t="shared" si="0"/>
        <v>59.696000000000005</v>
      </c>
      <c r="F129" s="171">
        <v>77.599999999999994</v>
      </c>
      <c r="G129" s="140">
        <v>76.8</v>
      </c>
      <c r="H129" s="140">
        <v>75</v>
      </c>
      <c r="I129" s="170"/>
      <c r="J129" s="170" t="s">
        <v>224</v>
      </c>
      <c r="K129" s="170"/>
      <c r="L129" s="170">
        <v>-3</v>
      </c>
      <c r="M129" s="173">
        <f t="shared" si="1"/>
        <v>74.48</v>
      </c>
      <c r="N129" s="170"/>
    </row>
    <row r="130" spans="1:14" ht="18.95" customHeight="1">
      <c r="A130" s="170">
        <v>38</v>
      </c>
      <c r="B130" s="141" t="s">
        <v>179</v>
      </c>
      <c r="C130" s="141" t="s">
        <v>180</v>
      </c>
      <c r="D130" s="141">
        <v>67.63</v>
      </c>
      <c r="E130" s="170">
        <f t="shared" si="0"/>
        <v>54.103999999999999</v>
      </c>
      <c r="F130" s="171">
        <v>73.599999999999994</v>
      </c>
      <c r="G130" s="140">
        <v>68</v>
      </c>
      <c r="H130" s="140">
        <v>70</v>
      </c>
      <c r="I130" s="170"/>
      <c r="J130" s="170" t="s">
        <v>226</v>
      </c>
      <c r="K130" s="170"/>
      <c r="L130" s="170">
        <v>-20</v>
      </c>
      <c r="M130" s="173">
        <f t="shared" si="1"/>
        <v>64.456000000000003</v>
      </c>
      <c r="N130" s="170" t="s">
        <v>132</v>
      </c>
    </row>
    <row r="131" spans="1:14" ht="18.95" customHeight="1"/>
  </sheetData>
  <autoFilter ref="A5:P87"/>
  <sortState ref="B6:N87">
    <sortCondition descending="1" ref="M6:M87"/>
  </sortState>
  <mergeCells count="18">
    <mergeCell ref="A89:N90"/>
    <mergeCell ref="A91:A92"/>
    <mergeCell ref="B91:B92"/>
    <mergeCell ref="C91:C92"/>
    <mergeCell ref="D91:D92"/>
    <mergeCell ref="E91:E92"/>
    <mergeCell ref="F91:L91"/>
    <mergeCell ref="M91:M92"/>
    <mergeCell ref="N91:N92"/>
    <mergeCell ref="B4:B5"/>
    <mergeCell ref="C4:C5"/>
    <mergeCell ref="D4:D5"/>
    <mergeCell ref="E4:E5"/>
    <mergeCell ref="A2:N3"/>
    <mergeCell ref="M4:M5"/>
    <mergeCell ref="N4:N5"/>
    <mergeCell ref="F4:L4"/>
    <mergeCell ref="A4:A5"/>
  </mergeCells>
  <phoneticPr fontId="25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F28" sqref="F28"/>
    </sheetView>
  </sheetViews>
  <sheetFormatPr defaultColWidth="9.625" defaultRowHeight="13.5"/>
  <cols>
    <col min="1" max="1" width="5.25" style="4" customWidth="1"/>
    <col min="2" max="2" width="11" style="4" customWidth="1"/>
    <col min="3" max="4" width="7.375" style="4" customWidth="1"/>
    <col min="5" max="5" width="8.25" style="4" customWidth="1"/>
    <col min="6" max="7" width="7.875" style="4" customWidth="1"/>
    <col min="8" max="8" width="11.25" style="4" customWidth="1"/>
    <col min="9" max="9" width="23.5" style="4" customWidth="1"/>
    <col min="10" max="10" width="16.5" style="4" customWidth="1"/>
    <col min="11" max="11" width="8.5" style="4" customWidth="1"/>
    <col min="12" max="12" width="14.25" style="4" customWidth="1"/>
    <col min="13" max="13" width="9.75" style="67" customWidth="1"/>
    <col min="14" max="14" width="29" style="4" customWidth="1"/>
    <col min="15" max="15" width="15.25" style="4" customWidth="1"/>
    <col min="16" max="16384" width="9.625" style="4"/>
  </cols>
  <sheetData>
    <row r="1" spans="1:21" ht="14.1" customHeight="1">
      <c r="A1" s="123" t="s">
        <v>231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1" ht="14.1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21" s="64" customFormat="1" ht="14.1" customHeight="1">
      <c r="A3" s="124" t="s">
        <v>223</v>
      </c>
      <c r="B3" s="125" t="s">
        <v>1</v>
      </c>
      <c r="C3" s="125" t="s">
        <v>2</v>
      </c>
      <c r="D3" s="126" t="s">
        <v>3</v>
      </c>
      <c r="E3" s="126" t="s">
        <v>4</v>
      </c>
      <c r="F3" s="117" t="s">
        <v>5</v>
      </c>
      <c r="G3" s="117"/>
      <c r="H3" s="117"/>
      <c r="I3" s="117"/>
      <c r="J3" s="117"/>
      <c r="K3" s="74"/>
      <c r="L3" s="74"/>
      <c r="M3" s="121" t="s">
        <v>6</v>
      </c>
      <c r="N3" s="122" t="s">
        <v>7</v>
      </c>
    </row>
    <row r="4" spans="1:21" s="64" customFormat="1" ht="40.5">
      <c r="A4" s="124"/>
      <c r="B4" s="125"/>
      <c r="C4" s="125"/>
      <c r="D4" s="126"/>
      <c r="E4" s="126"/>
      <c r="F4" s="32" t="s">
        <v>8</v>
      </c>
      <c r="G4" s="68" t="s">
        <v>9</v>
      </c>
      <c r="H4" s="68" t="s">
        <v>10</v>
      </c>
      <c r="I4" s="68" t="s">
        <v>11</v>
      </c>
      <c r="J4" s="68" t="s">
        <v>12</v>
      </c>
      <c r="K4" s="75" t="s">
        <v>13</v>
      </c>
      <c r="L4" s="75" t="s">
        <v>14</v>
      </c>
      <c r="M4" s="121"/>
      <c r="N4" s="122"/>
    </row>
    <row r="5" spans="1:21" s="65" customFormat="1" ht="14.25">
      <c r="A5" s="69">
        <v>1</v>
      </c>
      <c r="B5" s="70">
        <v>1690602024</v>
      </c>
      <c r="C5" s="70" t="s">
        <v>16</v>
      </c>
      <c r="D5" s="69">
        <v>91.38</v>
      </c>
      <c r="E5" s="70">
        <f t="shared" ref="E5:E44" si="0">D5*0.8</f>
        <v>73.103999999999999</v>
      </c>
      <c r="F5" s="70">
        <v>79.2</v>
      </c>
      <c r="G5" s="70">
        <v>76.8</v>
      </c>
      <c r="H5" s="10">
        <v>80</v>
      </c>
      <c r="I5" s="76" t="s">
        <v>182</v>
      </c>
      <c r="J5" s="69"/>
      <c r="K5" s="76">
        <v>13.5</v>
      </c>
      <c r="L5" s="76">
        <v>15.5</v>
      </c>
      <c r="M5" s="77">
        <f>E5+(F5*0.6+G5*0.2+H5*0.2+L5)*0.2</f>
        <v>91.98</v>
      </c>
      <c r="N5" s="69"/>
    </row>
    <row r="6" spans="1:21" s="65" customFormat="1" ht="14.25">
      <c r="A6" s="69">
        <v>2</v>
      </c>
      <c r="B6" s="71">
        <v>1690602029</v>
      </c>
      <c r="C6" s="71" t="s">
        <v>17</v>
      </c>
      <c r="D6" s="69">
        <v>90.98</v>
      </c>
      <c r="E6" s="70">
        <f t="shared" si="0"/>
        <v>72.784000000000006</v>
      </c>
      <c r="F6" s="70">
        <v>75.2</v>
      </c>
      <c r="G6" s="70">
        <v>76</v>
      </c>
      <c r="H6" s="15">
        <v>80</v>
      </c>
      <c r="I6" s="78" t="s">
        <v>183</v>
      </c>
      <c r="J6" s="15"/>
      <c r="K6" s="78">
        <v>13</v>
      </c>
      <c r="L6" s="78">
        <v>16</v>
      </c>
      <c r="M6" s="77">
        <f>E6+(F6*0.6+G6*0.2+H6*0.2+L6)*0.2</f>
        <v>91.248000000000005</v>
      </c>
      <c r="N6" s="79"/>
      <c r="O6" s="66"/>
      <c r="P6" s="66"/>
      <c r="Q6" s="66"/>
      <c r="R6" s="66"/>
      <c r="S6" s="66"/>
      <c r="T6" s="66"/>
      <c r="U6" s="66"/>
    </row>
    <row r="7" spans="1:21" s="65" customFormat="1" ht="14.25">
      <c r="A7" s="69">
        <v>3</v>
      </c>
      <c r="B7" s="69">
        <v>1690602058</v>
      </c>
      <c r="C7" s="69" t="s">
        <v>18</v>
      </c>
      <c r="D7" s="69">
        <v>89.02</v>
      </c>
      <c r="E7" s="70">
        <f t="shared" si="0"/>
        <v>71.215999999999994</v>
      </c>
      <c r="F7" s="70">
        <v>79.2</v>
      </c>
      <c r="G7" s="70">
        <v>77.599999999999994</v>
      </c>
      <c r="H7" s="10">
        <v>80</v>
      </c>
      <c r="I7" s="76" t="s">
        <v>184</v>
      </c>
      <c r="J7" s="10"/>
      <c r="K7" s="76">
        <v>15</v>
      </c>
      <c r="L7" s="76">
        <v>18</v>
      </c>
      <c r="M7" s="77">
        <f>E7+(F7*0.6+G7*0.2+H7*0.2+L7)*0.2</f>
        <v>90.623999999999995</v>
      </c>
      <c r="N7" s="69"/>
    </row>
    <row r="8" spans="1:21" s="65" customFormat="1" ht="14.25">
      <c r="A8" s="69">
        <v>4</v>
      </c>
      <c r="B8" s="70">
        <v>1690602018</v>
      </c>
      <c r="C8" s="70" t="s">
        <v>19</v>
      </c>
      <c r="D8" s="69">
        <v>90.38</v>
      </c>
      <c r="E8" s="70">
        <f t="shared" si="0"/>
        <v>72.304000000000002</v>
      </c>
      <c r="F8" s="70">
        <v>78.400000000000006</v>
      </c>
      <c r="G8" s="70">
        <v>75.2</v>
      </c>
      <c r="H8" s="10">
        <v>80</v>
      </c>
      <c r="I8" s="80"/>
      <c r="J8" s="10" t="s">
        <v>20</v>
      </c>
      <c r="K8" s="80">
        <v>11.5</v>
      </c>
      <c r="L8" s="80">
        <v>8.5</v>
      </c>
      <c r="M8" s="77">
        <f>E8+(F8*0.6+G8*0.2+H8*0.2+L8)*0.2</f>
        <v>89.62</v>
      </c>
      <c r="N8" s="69"/>
    </row>
    <row r="9" spans="1:21" s="65" customFormat="1" ht="14.25">
      <c r="A9" s="69">
        <v>5</v>
      </c>
      <c r="B9" s="70">
        <v>1690602008</v>
      </c>
      <c r="C9" s="70" t="s">
        <v>22</v>
      </c>
      <c r="D9" s="69">
        <v>89.05</v>
      </c>
      <c r="E9" s="70">
        <f t="shared" si="0"/>
        <v>71.239999999999995</v>
      </c>
      <c r="F9" s="70">
        <v>79.2</v>
      </c>
      <c r="G9" s="70">
        <v>75.2</v>
      </c>
      <c r="H9" s="10">
        <v>80</v>
      </c>
      <c r="I9" s="80" t="s">
        <v>185</v>
      </c>
      <c r="J9" s="10"/>
      <c r="K9" s="72">
        <v>10</v>
      </c>
      <c r="L9" s="72">
        <v>13</v>
      </c>
      <c r="M9" s="77">
        <f>E9+(F9*0.6+G9*0.2+H9*0.2+L9)*0.2</f>
        <v>89.551999999999992</v>
      </c>
      <c r="N9" s="69"/>
    </row>
    <row r="10" spans="1:21" s="65" customFormat="1" ht="14.25">
      <c r="A10" s="69">
        <v>6</v>
      </c>
      <c r="B10" s="69">
        <v>1690602054</v>
      </c>
      <c r="C10" s="69" t="s">
        <v>25</v>
      </c>
      <c r="D10" s="69">
        <v>88.87</v>
      </c>
      <c r="E10" s="70">
        <f t="shared" si="0"/>
        <v>71.096000000000004</v>
      </c>
      <c r="F10" s="70">
        <v>78.400000000000006</v>
      </c>
      <c r="G10" s="70">
        <v>74.400000000000006</v>
      </c>
      <c r="H10" s="10">
        <v>80</v>
      </c>
      <c r="I10" s="69"/>
      <c r="J10" s="69"/>
      <c r="K10" s="80">
        <v>9.5</v>
      </c>
      <c r="L10" s="80">
        <v>9.5</v>
      </c>
      <c r="M10" s="77">
        <f>E10+(F10*0.6+G10*0.2+H10*0.2+L10)*0.2</f>
        <v>88.580000000000013</v>
      </c>
      <c r="N10" s="69"/>
    </row>
    <row r="11" spans="1:21" s="65" customFormat="1" ht="14.25">
      <c r="A11" s="69">
        <v>7</v>
      </c>
      <c r="B11" s="71">
        <v>1690602023</v>
      </c>
      <c r="C11" s="71" t="s">
        <v>26</v>
      </c>
      <c r="D11" s="69">
        <v>86.32</v>
      </c>
      <c r="E11" s="70">
        <f t="shared" si="0"/>
        <v>69.055999999999997</v>
      </c>
      <c r="F11" s="70">
        <v>78.400000000000006</v>
      </c>
      <c r="G11" s="70">
        <v>76.8</v>
      </c>
      <c r="H11" s="15">
        <v>79</v>
      </c>
      <c r="I11" s="78" t="s">
        <v>186</v>
      </c>
      <c r="J11" s="15"/>
      <c r="K11" s="78">
        <v>15</v>
      </c>
      <c r="L11" s="78">
        <v>19</v>
      </c>
      <c r="M11" s="77">
        <f>E11+(F11*0.6+G11*0.2+H11*0.2+L11)*0.2</f>
        <v>88.495999999999995</v>
      </c>
      <c r="N11" s="79"/>
      <c r="O11" s="66"/>
      <c r="P11" s="66"/>
      <c r="Q11" s="66"/>
      <c r="R11" s="66"/>
      <c r="S11" s="66"/>
      <c r="T11" s="66"/>
      <c r="U11" s="66"/>
    </row>
    <row r="12" spans="1:21" s="65" customFormat="1" ht="14.25">
      <c r="A12" s="69">
        <v>8</v>
      </c>
      <c r="B12" s="70">
        <v>1690602032</v>
      </c>
      <c r="C12" s="70" t="s">
        <v>29</v>
      </c>
      <c r="D12" s="69">
        <v>88.84</v>
      </c>
      <c r="E12" s="70">
        <f t="shared" si="0"/>
        <v>71.072000000000003</v>
      </c>
      <c r="F12" s="70">
        <v>77.599999999999994</v>
      </c>
      <c r="G12" s="70">
        <v>72</v>
      </c>
      <c r="H12" s="10">
        <v>80</v>
      </c>
      <c r="I12" s="76"/>
      <c r="J12" s="10" t="s">
        <v>20</v>
      </c>
      <c r="K12" s="76">
        <v>12.5</v>
      </c>
      <c r="L12" s="76">
        <v>9.5</v>
      </c>
      <c r="M12" s="77">
        <f>E12+(F12*0.6+G12*0.2+H12*0.2+L12)*0.2</f>
        <v>88.364000000000004</v>
      </c>
      <c r="N12" s="69"/>
    </row>
    <row r="13" spans="1:21" s="65" customFormat="1" ht="14.25">
      <c r="A13" s="69">
        <v>9</v>
      </c>
      <c r="B13" s="69">
        <v>1690602068</v>
      </c>
      <c r="C13" s="69" t="s">
        <v>30</v>
      </c>
      <c r="D13" s="69">
        <v>89.05</v>
      </c>
      <c r="E13" s="70">
        <f t="shared" si="0"/>
        <v>71.239999999999995</v>
      </c>
      <c r="F13" s="70">
        <v>77.599999999999994</v>
      </c>
      <c r="G13" s="70">
        <v>73.599999999999994</v>
      </c>
      <c r="H13" s="10">
        <v>79</v>
      </c>
      <c r="I13" s="69" t="s">
        <v>187</v>
      </c>
      <c r="J13" s="10"/>
      <c r="K13" s="69">
        <v>5</v>
      </c>
      <c r="L13" s="69">
        <v>8</v>
      </c>
      <c r="M13" s="77">
        <f>E13+(F13*0.6+G13*0.2+H13*0.2+L13)*0.2</f>
        <v>88.256</v>
      </c>
      <c r="N13" s="69"/>
    </row>
    <row r="14" spans="1:21" s="65" customFormat="1" ht="14.25">
      <c r="A14" s="69">
        <v>10</v>
      </c>
      <c r="B14" s="70">
        <v>1690602038</v>
      </c>
      <c r="C14" s="70" t="s">
        <v>36</v>
      </c>
      <c r="D14" s="69">
        <v>86.79</v>
      </c>
      <c r="E14" s="70">
        <f t="shared" ref="E14:E21" si="1">D14*0.8</f>
        <v>69.432000000000002</v>
      </c>
      <c r="F14" s="70">
        <v>76.8</v>
      </c>
      <c r="G14" s="70">
        <v>74.400000000000006</v>
      </c>
      <c r="H14" s="10">
        <v>79</v>
      </c>
      <c r="I14" s="69"/>
      <c r="J14" s="10"/>
      <c r="K14" s="72">
        <v>15</v>
      </c>
      <c r="L14" s="72">
        <v>15</v>
      </c>
      <c r="M14" s="77">
        <f>E14+(F14*0.6+G14*0.2+H14*0.2+L14)*0.2</f>
        <v>87.784000000000006</v>
      </c>
      <c r="N14" s="69"/>
    </row>
    <row r="15" spans="1:21" s="66" customFormat="1" ht="14.25">
      <c r="A15" s="69">
        <v>11</v>
      </c>
      <c r="B15" s="72">
        <v>1690602061</v>
      </c>
      <c r="C15" s="72" t="s">
        <v>37</v>
      </c>
      <c r="D15" s="69">
        <v>88.45</v>
      </c>
      <c r="E15" s="70">
        <f t="shared" si="1"/>
        <v>70.760000000000005</v>
      </c>
      <c r="F15" s="70">
        <v>79.2</v>
      </c>
      <c r="G15" s="70">
        <v>73.599999999999994</v>
      </c>
      <c r="H15" s="10">
        <v>79</v>
      </c>
      <c r="I15" s="76" t="s">
        <v>188</v>
      </c>
      <c r="J15" s="10"/>
      <c r="K15" s="76">
        <v>5</v>
      </c>
      <c r="L15" s="76">
        <v>7</v>
      </c>
      <c r="M15" s="77">
        <f>E15+(F15*0.6+G15*0.2+H15*0.2+L15)*0.2</f>
        <v>87.768000000000001</v>
      </c>
      <c r="N15" s="69"/>
      <c r="O15" s="65"/>
      <c r="P15" s="65"/>
      <c r="Q15" s="65"/>
      <c r="R15" s="65"/>
      <c r="S15" s="65"/>
      <c r="T15" s="65"/>
      <c r="U15" s="65"/>
    </row>
    <row r="16" spans="1:21" s="65" customFormat="1" ht="14.25">
      <c r="A16" s="69">
        <v>12</v>
      </c>
      <c r="B16" s="70">
        <v>1690602034</v>
      </c>
      <c r="C16" s="70" t="s">
        <v>40</v>
      </c>
      <c r="D16" s="69">
        <v>88.81</v>
      </c>
      <c r="E16" s="70">
        <f t="shared" si="1"/>
        <v>71.048000000000002</v>
      </c>
      <c r="F16" s="70">
        <v>75.2</v>
      </c>
      <c r="G16" s="70">
        <v>72</v>
      </c>
      <c r="H16" s="10">
        <v>80</v>
      </c>
      <c r="I16" s="69"/>
      <c r="J16" s="10" t="s">
        <v>20</v>
      </c>
      <c r="K16" s="69">
        <v>7.5</v>
      </c>
      <c r="L16" s="69">
        <v>4.5</v>
      </c>
      <c r="M16" s="77">
        <f>E16+(F16*0.6+G16*0.2+H16*0.2+L16)*0.2</f>
        <v>87.052000000000007</v>
      </c>
      <c r="N16" s="69"/>
    </row>
    <row r="17" spans="1:21" s="65" customFormat="1" ht="14.25">
      <c r="A17" s="69">
        <v>13</v>
      </c>
      <c r="B17" s="70">
        <v>1690602041</v>
      </c>
      <c r="C17" s="70" t="s">
        <v>43</v>
      </c>
      <c r="D17" s="69">
        <v>88.1</v>
      </c>
      <c r="E17" s="70">
        <f t="shared" si="1"/>
        <v>70.48</v>
      </c>
      <c r="F17" s="70">
        <v>79.2</v>
      </c>
      <c r="G17" s="70">
        <v>73.599999999999994</v>
      </c>
      <c r="H17" s="10">
        <v>78</v>
      </c>
      <c r="I17" s="80"/>
      <c r="J17" s="69"/>
      <c r="K17" s="80">
        <v>5</v>
      </c>
      <c r="L17" s="80">
        <v>5</v>
      </c>
      <c r="M17" s="77">
        <f>E17+(F17*0.6+G17*0.2+H17*0.2+L17)*0.2</f>
        <v>87.048000000000002</v>
      </c>
      <c r="N17" s="69"/>
    </row>
    <row r="18" spans="1:21" s="65" customFormat="1" ht="14.25">
      <c r="A18" s="69">
        <v>14</v>
      </c>
      <c r="B18" s="70">
        <v>1690602044</v>
      </c>
      <c r="C18" s="70" t="s">
        <v>35</v>
      </c>
      <c r="D18" s="69">
        <v>88.68</v>
      </c>
      <c r="E18" s="70">
        <f t="shared" si="1"/>
        <v>70.944000000000003</v>
      </c>
      <c r="F18" s="70">
        <v>77.599999999999994</v>
      </c>
      <c r="G18" s="70">
        <v>70.400000000000006</v>
      </c>
      <c r="H18" s="10">
        <v>79</v>
      </c>
      <c r="I18" s="80"/>
      <c r="J18" s="69"/>
      <c r="K18" s="80">
        <v>3</v>
      </c>
      <c r="L18" s="80">
        <v>3</v>
      </c>
      <c r="M18" s="77">
        <f>E18+(F18*0.6+G18*0.2+H18*0.2+L18)*0.2</f>
        <v>86.832000000000008</v>
      </c>
      <c r="N18" s="69"/>
    </row>
    <row r="19" spans="1:21" s="65" customFormat="1" ht="14.25">
      <c r="A19" s="69">
        <v>15</v>
      </c>
      <c r="B19" s="70">
        <v>1690602042</v>
      </c>
      <c r="C19" s="70" t="s">
        <v>38</v>
      </c>
      <c r="D19" s="69">
        <v>88.25</v>
      </c>
      <c r="E19" s="70">
        <f t="shared" si="1"/>
        <v>70.600000000000009</v>
      </c>
      <c r="F19" s="70">
        <v>76</v>
      </c>
      <c r="G19" s="70">
        <v>74.400000000000006</v>
      </c>
      <c r="H19" s="10">
        <v>79</v>
      </c>
      <c r="I19" s="69"/>
      <c r="J19" s="10"/>
      <c r="K19" s="69">
        <v>4.5</v>
      </c>
      <c r="L19" s="69">
        <v>4.5</v>
      </c>
      <c r="M19" s="77">
        <f>E19+(F19*0.6+G19*0.2+H19*0.2+L19)*0.2</f>
        <v>86.756000000000014</v>
      </c>
      <c r="N19" s="69"/>
    </row>
    <row r="20" spans="1:21" s="65" customFormat="1" ht="14.25">
      <c r="A20" s="69">
        <v>16</v>
      </c>
      <c r="B20" s="69">
        <v>1690602050</v>
      </c>
      <c r="C20" s="69" t="s">
        <v>45</v>
      </c>
      <c r="D20" s="69">
        <v>88.6</v>
      </c>
      <c r="E20" s="70">
        <f t="shared" si="1"/>
        <v>70.88</v>
      </c>
      <c r="F20" s="70">
        <v>77.599999999999994</v>
      </c>
      <c r="G20" s="70">
        <v>73.599999999999994</v>
      </c>
      <c r="H20" s="10">
        <v>78</v>
      </c>
      <c r="I20" s="80" t="s">
        <v>189</v>
      </c>
      <c r="J20" s="10"/>
      <c r="K20" s="80">
        <v>0</v>
      </c>
      <c r="L20" s="80">
        <v>2.5</v>
      </c>
      <c r="M20" s="77">
        <f>E20+(F20*0.6+G20*0.2+H20*0.2+L20)*0.2</f>
        <v>86.756</v>
      </c>
      <c r="N20" s="69"/>
    </row>
    <row r="21" spans="1:21" s="66" customFormat="1" ht="14.25">
      <c r="A21" s="69">
        <v>17</v>
      </c>
      <c r="B21" s="70">
        <v>1690602004</v>
      </c>
      <c r="C21" s="70" t="s">
        <v>41</v>
      </c>
      <c r="D21" s="69">
        <v>88.38</v>
      </c>
      <c r="E21" s="70">
        <f t="shared" si="1"/>
        <v>70.703999999999994</v>
      </c>
      <c r="F21" s="70">
        <v>76.8</v>
      </c>
      <c r="G21" s="70">
        <v>73.599999999999994</v>
      </c>
      <c r="H21" s="10">
        <v>79</v>
      </c>
      <c r="I21" s="69"/>
      <c r="J21" s="10"/>
      <c r="K21" s="76">
        <v>3</v>
      </c>
      <c r="L21" s="76">
        <v>3</v>
      </c>
      <c r="M21" s="77">
        <f>E21+(F21*0.6+G21*0.2+H21*0.2+L21)*0.2</f>
        <v>86.623999999999995</v>
      </c>
      <c r="N21" s="69"/>
      <c r="O21" s="65"/>
      <c r="P21" s="65"/>
      <c r="Q21" s="65"/>
      <c r="R21" s="65"/>
      <c r="S21" s="65"/>
      <c r="T21" s="65"/>
      <c r="U21" s="65"/>
    </row>
    <row r="22" spans="1:21" s="65" customFormat="1" ht="14.25">
      <c r="A22" s="69">
        <v>18</v>
      </c>
      <c r="B22" s="69">
        <v>1690602056</v>
      </c>
      <c r="C22" s="69" t="s">
        <v>47</v>
      </c>
      <c r="D22" s="69">
        <v>88.72</v>
      </c>
      <c r="E22" s="70">
        <f t="shared" si="0"/>
        <v>70.975999999999999</v>
      </c>
      <c r="F22" s="70">
        <v>76</v>
      </c>
      <c r="G22" s="70">
        <v>71.2</v>
      </c>
      <c r="H22" s="10">
        <v>79</v>
      </c>
      <c r="I22" s="76"/>
      <c r="J22" s="10"/>
      <c r="K22" s="69">
        <v>0</v>
      </c>
      <c r="L22" s="69">
        <v>0</v>
      </c>
      <c r="M22" s="77">
        <f>E22+(F22*0.6+G22*0.2+H22*0.2+L22)*0.2</f>
        <v>86.103999999999999</v>
      </c>
      <c r="N22" s="69"/>
    </row>
    <row r="23" spans="1:21" s="65" customFormat="1" ht="14.25">
      <c r="A23" s="69">
        <v>19</v>
      </c>
      <c r="B23" s="69">
        <v>1690602052</v>
      </c>
      <c r="C23" s="69" t="s">
        <v>52</v>
      </c>
      <c r="D23" s="69">
        <v>87.34</v>
      </c>
      <c r="E23" s="70">
        <f>D23*0.8</f>
        <v>69.872</v>
      </c>
      <c r="F23" s="70">
        <v>79.2</v>
      </c>
      <c r="G23" s="70">
        <v>76</v>
      </c>
      <c r="H23" s="10">
        <v>78</v>
      </c>
      <c r="I23" s="69" t="s">
        <v>190</v>
      </c>
      <c r="J23" s="10" t="s">
        <v>20</v>
      </c>
      <c r="K23" s="80">
        <v>2</v>
      </c>
      <c r="L23" s="80">
        <v>1</v>
      </c>
      <c r="M23" s="77">
        <f>E23+(F23*0.6+G23*0.2+H23*0.2+L23)*0.2</f>
        <v>85.736000000000004</v>
      </c>
      <c r="N23" s="69"/>
      <c r="O23" s="66"/>
      <c r="P23" s="66"/>
      <c r="Q23" s="66"/>
      <c r="R23" s="66"/>
      <c r="S23" s="66"/>
      <c r="T23" s="66"/>
      <c r="U23" s="66"/>
    </row>
    <row r="24" spans="1:21" s="65" customFormat="1" ht="14.25">
      <c r="A24" s="69">
        <v>20</v>
      </c>
      <c r="B24" s="71">
        <v>1690602025</v>
      </c>
      <c r="C24" s="71" t="s">
        <v>49</v>
      </c>
      <c r="D24" s="69">
        <v>86.14</v>
      </c>
      <c r="E24" s="70">
        <f>D24*0.8</f>
        <v>68.912000000000006</v>
      </c>
      <c r="F24" s="70">
        <v>79.2</v>
      </c>
      <c r="G24" s="70">
        <v>71.2</v>
      </c>
      <c r="H24" s="15">
        <v>78</v>
      </c>
      <c r="I24" s="81" t="s">
        <v>191</v>
      </c>
      <c r="J24" s="15"/>
      <c r="K24" s="81">
        <v>3</v>
      </c>
      <c r="L24" s="81">
        <v>5.5</v>
      </c>
      <c r="M24" s="77">
        <f>E24+(F24*0.6+G24*0.2+H24*0.2+L24)*0.2</f>
        <v>85.484000000000009</v>
      </c>
      <c r="N24" s="79"/>
    </row>
    <row r="25" spans="1:21" s="65" customFormat="1" ht="12" customHeight="1">
      <c r="A25" s="69">
        <v>21</v>
      </c>
      <c r="B25" s="70">
        <v>1690602016</v>
      </c>
      <c r="C25" s="70" t="s">
        <v>57</v>
      </c>
      <c r="D25" s="69">
        <v>87.83</v>
      </c>
      <c r="E25" s="70">
        <f>D25*0.8</f>
        <v>70.263999999999996</v>
      </c>
      <c r="F25" s="70">
        <v>76</v>
      </c>
      <c r="G25" s="70">
        <v>68.8</v>
      </c>
      <c r="H25" s="10">
        <v>78</v>
      </c>
      <c r="I25" s="72"/>
      <c r="J25" s="10"/>
      <c r="K25" s="80">
        <v>0</v>
      </c>
      <c r="L25" s="72">
        <v>0</v>
      </c>
      <c r="M25" s="77">
        <f>E25+(F25*0.6+G25*0.2+H25*0.2+L25)*0.2</f>
        <v>85.256</v>
      </c>
      <c r="N25" s="69"/>
    </row>
    <row r="26" spans="1:21" s="66" customFormat="1" ht="14.25">
      <c r="A26" s="69">
        <v>22</v>
      </c>
      <c r="B26" s="70">
        <v>1660602001</v>
      </c>
      <c r="C26" s="70" t="s">
        <v>60</v>
      </c>
      <c r="D26" s="69">
        <v>86.3</v>
      </c>
      <c r="E26" s="70">
        <f>D26*0.8</f>
        <v>69.040000000000006</v>
      </c>
      <c r="F26" s="70">
        <v>76.8</v>
      </c>
      <c r="G26" s="70">
        <v>73.599999999999994</v>
      </c>
      <c r="H26" s="10">
        <v>78</v>
      </c>
      <c r="I26" s="72"/>
      <c r="J26" s="10"/>
      <c r="K26" s="80">
        <v>2</v>
      </c>
      <c r="L26" s="80">
        <v>2</v>
      </c>
      <c r="M26" s="77">
        <f>E26+(F26*0.6+G26*0.2+H26*0.2+L26)*0.2</f>
        <v>84.720000000000013</v>
      </c>
      <c r="N26" s="69"/>
      <c r="O26" s="65"/>
      <c r="P26" s="65"/>
      <c r="Q26" s="65"/>
      <c r="R26" s="65"/>
      <c r="S26" s="65"/>
      <c r="T26" s="65"/>
      <c r="U26" s="65"/>
    </row>
    <row r="27" spans="1:21" s="65" customFormat="1" ht="14.25">
      <c r="A27" s="69">
        <v>23</v>
      </c>
      <c r="B27" s="70">
        <v>1690602039</v>
      </c>
      <c r="C27" s="70" t="s">
        <v>56</v>
      </c>
      <c r="D27" s="69">
        <v>84.45</v>
      </c>
      <c r="E27" s="70">
        <f>D27*0.8</f>
        <v>67.56</v>
      </c>
      <c r="F27" s="70">
        <v>76</v>
      </c>
      <c r="G27" s="70">
        <v>68</v>
      </c>
      <c r="H27" s="10">
        <v>80</v>
      </c>
      <c r="I27" s="69" t="s">
        <v>192</v>
      </c>
      <c r="J27" s="10"/>
      <c r="K27" s="69">
        <v>8</v>
      </c>
      <c r="L27" s="69">
        <v>10.5</v>
      </c>
      <c r="M27" s="77">
        <f>E27+(F27*0.6+G27*0.2+H27*0.2+L27)*0.2</f>
        <v>84.7</v>
      </c>
      <c r="N27" s="69"/>
    </row>
    <row r="28" spans="1:21" s="65" customFormat="1" ht="14.25">
      <c r="A28" s="69">
        <v>24</v>
      </c>
      <c r="B28" s="69">
        <v>1690602063</v>
      </c>
      <c r="C28" s="69" t="s">
        <v>62</v>
      </c>
      <c r="D28" s="69">
        <v>86.74</v>
      </c>
      <c r="E28" s="70">
        <f t="shared" si="0"/>
        <v>69.391999999999996</v>
      </c>
      <c r="F28" s="70">
        <v>77.599999999999994</v>
      </c>
      <c r="G28" s="70">
        <v>70.400000000000006</v>
      </c>
      <c r="H28" s="10">
        <v>78</v>
      </c>
      <c r="I28" s="69"/>
      <c r="J28" s="10"/>
      <c r="K28" s="80">
        <v>0</v>
      </c>
      <c r="L28" s="69">
        <v>0</v>
      </c>
      <c r="M28" s="77">
        <f>E28+(F28*0.6+G28*0.2+H28*0.2+L28)*0.2</f>
        <v>84.64</v>
      </c>
      <c r="N28" s="69"/>
    </row>
    <row r="29" spans="1:21" s="65" customFormat="1" ht="14.25">
      <c r="A29" s="69">
        <v>25</v>
      </c>
      <c r="B29" s="70">
        <v>1660204001</v>
      </c>
      <c r="C29" s="70" t="s">
        <v>63</v>
      </c>
      <c r="D29" s="69">
        <v>86.09</v>
      </c>
      <c r="E29" s="70">
        <f t="shared" si="0"/>
        <v>68.872</v>
      </c>
      <c r="F29" s="70">
        <v>76</v>
      </c>
      <c r="G29" s="70">
        <v>75.2</v>
      </c>
      <c r="H29" s="10">
        <v>77</v>
      </c>
      <c r="I29" s="72"/>
      <c r="J29" s="10"/>
      <c r="K29" s="80">
        <v>0</v>
      </c>
      <c r="L29" s="80">
        <v>0</v>
      </c>
      <c r="M29" s="77">
        <f>E29+(F29*0.6+G29*0.2+H29*0.2+L29)*0.2</f>
        <v>84.08</v>
      </c>
      <c r="N29" s="69"/>
    </row>
    <row r="30" spans="1:21" s="65" customFormat="1" ht="14.25">
      <c r="A30" s="69">
        <v>26</v>
      </c>
      <c r="B30" s="70">
        <v>1690602014</v>
      </c>
      <c r="C30" s="70" t="s">
        <v>65</v>
      </c>
      <c r="D30" s="69">
        <v>85.77</v>
      </c>
      <c r="E30" s="70">
        <f t="shared" si="0"/>
        <v>68.616</v>
      </c>
      <c r="F30" s="70">
        <v>75.2</v>
      </c>
      <c r="G30" s="70">
        <v>70.400000000000006</v>
      </c>
      <c r="H30" s="10">
        <v>77</v>
      </c>
      <c r="I30" s="69"/>
      <c r="J30" s="10"/>
      <c r="K30" s="80">
        <v>0</v>
      </c>
      <c r="L30" s="80">
        <v>0</v>
      </c>
      <c r="M30" s="77">
        <f>E30+(F30*0.6+G30*0.2+H30*0.2+L30)*0.2</f>
        <v>83.536000000000001</v>
      </c>
      <c r="N30" s="69"/>
    </row>
    <row r="31" spans="1:21" s="65" customFormat="1" ht="14.25">
      <c r="A31" s="69">
        <v>27</v>
      </c>
      <c r="B31" s="70">
        <v>1690602002</v>
      </c>
      <c r="C31" s="70" t="s">
        <v>67</v>
      </c>
      <c r="D31" s="69">
        <v>85.55</v>
      </c>
      <c r="E31" s="70">
        <f t="shared" si="0"/>
        <v>68.44</v>
      </c>
      <c r="F31" s="70">
        <v>79.2</v>
      </c>
      <c r="G31" s="70">
        <v>70.400000000000006</v>
      </c>
      <c r="H31" s="10">
        <v>76</v>
      </c>
      <c r="I31" s="72"/>
      <c r="J31" s="10" t="s">
        <v>20</v>
      </c>
      <c r="K31" s="80">
        <v>0</v>
      </c>
      <c r="L31" s="80">
        <v>-3</v>
      </c>
      <c r="M31" s="77">
        <f>E31+(F31*0.6+G31*0.2+H31*0.2+L31)*0.2</f>
        <v>83.2</v>
      </c>
      <c r="N31" s="69"/>
    </row>
    <row r="32" spans="1:21" s="65" customFormat="1" ht="14.25">
      <c r="A32" s="69">
        <v>28</v>
      </c>
      <c r="B32" s="69">
        <v>1690602060</v>
      </c>
      <c r="C32" s="69" t="s">
        <v>69</v>
      </c>
      <c r="D32" s="69">
        <v>84.65</v>
      </c>
      <c r="E32" s="70">
        <f t="shared" si="0"/>
        <v>67.720000000000013</v>
      </c>
      <c r="F32" s="70">
        <v>77.599999999999994</v>
      </c>
      <c r="G32" s="70">
        <v>69.599999999999994</v>
      </c>
      <c r="H32" s="10">
        <v>77</v>
      </c>
      <c r="I32" s="69"/>
      <c r="J32" s="10"/>
      <c r="K32" s="80">
        <v>0</v>
      </c>
      <c r="L32" s="69">
        <v>0</v>
      </c>
      <c r="M32" s="77">
        <f>E32+(F32*0.6+G32*0.2+H32*0.2+L32)*0.2</f>
        <v>82.896000000000015</v>
      </c>
      <c r="N32" s="69"/>
    </row>
    <row r="33" spans="1:14" s="65" customFormat="1" ht="14.25">
      <c r="A33" s="69">
        <v>29</v>
      </c>
      <c r="B33" s="69">
        <v>1690602045</v>
      </c>
      <c r="C33" s="69" t="s">
        <v>70</v>
      </c>
      <c r="D33" s="69">
        <v>83.77</v>
      </c>
      <c r="E33" s="70">
        <f t="shared" si="0"/>
        <v>67.016000000000005</v>
      </c>
      <c r="F33" s="70">
        <v>78.400000000000006</v>
      </c>
      <c r="G33" s="70">
        <v>71.2</v>
      </c>
      <c r="H33" s="10">
        <v>76</v>
      </c>
      <c r="I33" s="69"/>
      <c r="J33" s="10"/>
      <c r="K33" s="69">
        <v>0</v>
      </c>
      <c r="L33" s="69">
        <v>0</v>
      </c>
      <c r="M33" s="77">
        <f>E33+(F33*0.6+G33*0.2+H33*0.2+L33)*0.2</f>
        <v>82.312000000000012</v>
      </c>
      <c r="N33" s="69"/>
    </row>
    <row r="34" spans="1:14" s="65" customFormat="1" ht="14.25">
      <c r="A34" s="69">
        <v>30</v>
      </c>
      <c r="B34" s="70">
        <v>1690602020</v>
      </c>
      <c r="C34" s="70" t="s">
        <v>71</v>
      </c>
      <c r="D34" s="69">
        <v>82.34</v>
      </c>
      <c r="E34" s="70">
        <f t="shared" si="0"/>
        <v>65.872</v>
      </c>
      <c r="F34" s="70">
        <v>79.2</v>
      </c>
      <c r="G34" s="70">
        <v>72</v>
      </c>
      <c r="H34" s="10">
        <v>77</v>
      </c>
      <c r="I34" s="80" t="s">
        <v>193</v>
      </c>
      <c r="J34" s="10"/>
      <c r="K34" s="80">
        <v>2</v>
      </c>
      <c r="L34" s="80">
        <v>4</v>
      </c>
      <c r="M34" s="77">
        <f>E34+(F34*0.6+G34*0.2+H34*0.2+L34)*0.2</f>
        <v>82.135999999999996</v>
      </c>
      <c r="N34" s="69"/>
    </row>
    <row r="35" spans="1:14" s="65" customFormat="1" ht="14.25">
      <c r="A35" s="69">
        <v>31</v>
      </c>
      <c r="B35" s="69">
        <v>1690602048</v>
      </c>
      <c r="C35" s="69" t="s">
        <v>75</v>
      </c>
      <c r="D35" s="69">
        <v>82.86</v>
      </c>
      <c r="E35" s="70">
        <f t="shared" si="0"/>
        <v>66.287999999999997</v>
      </c>
      <c r="F35" s="70">
        <v>76</v>
      </c>
      <c r="G35" s="70">
        <v>72</v>
      </c>
      <c r="H35" s="10">
        <v>77</v>
      </c>
      <c r="I35" s="80" t="s">
        <v>194</v>
      </c>
      <c r="J35" s="10"/>
      <c r="K35" s="80">
        <v>0</v>
      </c>
      <c r="L35" s="80">
        <v>2.5</v>
      </c>
      <c r="M35" s="77">
        <f>E35+(F35*0.6+G35*0.2+H35*0.2+L35)*0.2</f>
        <v>81.867999999999995</v>
      </c>
      <c r="N35" s="69"/>
    </row>
    <row r="36" spans="1:14" s="65" customFormat="1" ht="14.25">
      <c r="A36" s="69">
        <v>32</v>
      </c>
      <c r="B36" s="70">
        <v>1690602012</v>
      </c>
      <c r="C36" s="70" t="s">
        <v>76</v>
      </c>
      <c r="D36" s="69">
        <v>82.56</v>
      </c>
      <c r="E36" s="70">
        <f t="shared" si="0"/>
        <v>66.048000000000002</v>
      </c>
      <c r="F36" s="70">
        <v>78.400000000000006</v>
      </c>
      <c r="G36" s="70">
        <v>70.400000000000006</v>
      </c>
      <c r="H36" s="10">
        <v>77</v>
      </c>
      <c r="I36" s="80" t="s">
        <v>195</v>
      </c>
      <c r="J36" s="10"/>
      <c r="K36" s="80">
        <v>0</v>
      </c>
      <c r="L36" s="69">
        <v>2.5</v>
      </c>
      <c r="M36" s="77">
        <f>E36+(F36*0.6+G36*0.2+H36*0.2+L36)*0.2</f>
        <v>81.852000000000004</v>
      </c>
      <c r="N36" s="69"/>
    </row>
    <row r="37" spans="1:14" s="65" customFormat="1" ht="14.25">
      <c r="A37" s="69">
        <v>33</v>
      </c>
      <c r="B37" s="70">
        <v>1690602010</v>
      </c>
      <c r="C37" s="70" t="s">
        <v>79</v>
      </c>
      <c r="D37" s="69">
        <v>83.54</v>
      </c>
      <c r="E37" s="70">
        <f t="shared" si="0"/>
        <v>66.832000000000008</v>
      </c>
      <c r="F37" s="70">
        <v>75.2</v>
      </c>
      <c r="G37" s="70">
        <v>67.2</v>
      </c>
      <c r="H37" s="10">
        <v>76</v>
      </c>
      <c r="I37" s="72"/>
      <c r="J37" s="10" t="s">
        <v>20</v>
      </c>
      <c r="K37" s="80">
        <v>0</v>
      </c>
      <c r="L37" s="80">
        <v>-3</v>
      </c>
      <c r="M37" s="77">
        <f>E37+(F37*0.6+G37*0.2+H37*0.2+L37)*0.2</f>
        <v>80.984000000000009</v>
      </c>
      <c r="N37" s="69"/>
    </row>
    <row r="38" spans="1:14" s="65" customFormat="1" ht="14.25">
      <c r="A38" s="69">
        <v>34</v>
      </c>
      <c r="B38" s="70">
        <v>1690551043</v>
      </c>
      <c r="C38" s="70" t="s">
        <v>82</v>
      </c>
      <c r="D38" s="69">
        <v>81.81</v>
      </c>
      <c r="E38" s="70">
        <f t="shared" si="0"/>
        <v>65.448000000000008</v>
      </c>
      <c r="F38" s="70">
        <v>78.400000000000006</v>
      </c>
      <c r="G38" s="70">
        <v>71.2</v>
      </c>
      <c r="H38" s="10">
        <v>76</v>
      </c>
      <c r="I38" s="72"/>
      <c r="J38" s="10"/>
      <c r="K38" s="80">
        <v>0</v>
      </c>
      <c r="L38" s="80">
        <v>0</v>
      </c>
      <c r="M38" s="77">
        <f>E38+(F38*0.6+G38*0.2+H38*0.2+L38)*0.2</f>
        <v>80.744000000000014</v>
      </c>
      <c r="N38" s="69"/>
    </row>
    <row r="39" spans="1:14" s="65" customFormat="1" ht="14.25">
      <c r="A39" s="69">
        <v>35</v>
      </c>
      <c r="B39" s="69">
        <v>1690602064</v>
      </c>
      <c r="C39" s="69" t="s">
        <v>84</v>
      </c>
      <c r="D39" s="69">
        <v>81.83</v>
      </c>
      <c r="E39" s="70">
        <f t="shared" si="0"/>
        <v>65.463999999999999</v>
      </c>
      <c r="F39" s="70">
        <v>76</v>
      </c>
      <c r="G39" s="70">
        <v>69.599999999999994</v>
      </c>
      <c r="H39" s="10">
        <v>76</v>
      </c>
      <c r="I39" s="69"/>
      <c r="J39" s="10"/>
      <c r="K39" s="69">
        <v>0</v>
      </c>
      <c r="L39" s="69">
        <v>0</v>
      </c>
      <c r="M39" s="77">
        <f>E39+(F39*0.6+G39*0.2+H39*0.2+L39)*0.2</f>
        <v>80.408000000000001</v>
      </c>
      <c r="N39" s="69"/>
    </row>
    <row r="40" spans="1:14" s="65" customFormat="1" ht="14.25">
      <c r="A40" s="69">
        <v>36</v>
      </c>
      <c r="B40" s="69">
        <v>1690602065</v>
      </c>
      <c r="C40" s="69" t="s">
        <v>85</v>
      </c>
      <c r="D40" s="69">
        <v>81.22</v>
      </c>
      <c r="E40" s="70">
        <f t="shared" si="0"/>
        <v>64.975999999999999</v>
      </c>
      <c r="F40" s="70">
        <v>76</v>
      </c>
      <c r="G40" s="70">
        <v>70.400000000000006</v>
      </c>
      <c r="H40" s="10">
        <v>76</v>
      </c>
      <c r="I40" s="69"/>
      <c r="J40" s="10"/>
      <c r="K40" s="69">
        <v>0</v>
      </c>
      <c r="L40" s="69">
        <v>0</v>
      </c>
      <c r="M40" s="77">
        <f>E40+(F40*0.6+G40*0.2+H40*0.2+L40)*0.2</f>
        <v>79.951999999999998</v>
      </c>
      <c r="N40" s="69"/>
    </row>
    <row r="41" spans="1:14" s="65" customFormat="1" ht="14.25">
      <c r="A41" s="69">
        <v>37</v>
      </c>
      <c r="B41" s="70">
        <v>1690602027</v>
      </c>
      <c r="C41" s="70" t="s">
        <v>92</v>
      </c>
      <c r="D41" s="69">
        <v>83.98</v>
      </c>
      <c r="E41" s="70">
        <f t="shared" si="0"/>
        <v>67.184000000000012</v>
      </c>
      <c r="F41" s="70">
        <v>74.400000000000006</v>
      </c>
      <c r="G41" s="70">
        <v>70.400000000000006</v>
      </c>
      <c r="H41" s="10">
        <v>77</v>
      </c>
      <c r="I41" s="76"/>
      <c r="J41" s="10" t="s">
        <v>93</v>
      </c>
      <c r="K41" s="80">
        <v>0</v>
      </c>
      <c r="L41" s="80">
        <v>-20</v>
      </c>
      <c r="M41" s="77">
        <f>E41+(F41*0.6+G41*0.2+H41*0.2+L41)*0.2</f>
        <v>78.00800000000001</v>
      </c>
      <c r="N41" s="69"/>
    </row>
    <row r="42" spans="1:14" s="65" customFormat="1" ht="14.25">
      <c r="A42" s="69">
        <v>38</v>
      </c>
      <c r="B42" s="70">
        <v>1690602006</v>
      </c>
      <c r="C42" s="70" t="s">
        <v>94</v>
      </c>
      <c r="D42" s="69">
        <v>79.290000000000006</v>
      </c>
      <c r="E42" s="70">
        <f t="shared" si="0"/>
        <v>63.432000000000009</v>
      </c>
      <c r="F42" s="70">
        <v>76.8</v>
      </c>
      <c r="G42" s="70">
        <v>69.599999999999994</v>
      </c>
      <c r="H42" s="10">
        <v>75</v>
      </c>
      <c r="I42" s="72"/>
      <c r="J42" s="10" t="s">
        <v>20</v>
      </c>
      <c r="K42" s="80">
        <v>0</v>
      </c>
      <c r="L42" s="80">
        <v>-3</v>
      </c>
      <c r="M42" s="77">
        <f>E42+(F42*0.6+G42*0.2+H42*0.2+L42)*0.2</f>
        <v>77.832000000000008</v>
      </c>
      <c r="N42" s="69"/>
    </row>
    <row r="43" spans="1:14" s="65" customFormat="1" ht="14.25">
      <c r="A43" s="69">
        <v>39</v>
      </c>
      <c r="B43" s="70">
        <v>1690101079</v>
      </c>
      <c r="C43" s="70" t="s">
        <v>95</v>
      </c>
      <c r="D43" s="69">
        <v>77.22</v>
      </c>
      <c r="E43" s="70">
        <f t="shared" si="0"/>
        <v>61.776000000000003</v>
      </c>
      <c r="F43" s="70">
        <v>77.599999999999994</v>
      </c>
      <c r="G43" s="70">
        <v>71.2</v>
      </c>
      <c r="H43" s="10">
        <v>76</v>
      </c>
      <c r="I43" s="72"/>
      <c r="J43" s="10"/>
      <c r="K43" s="80">
        <v>0</v>
      </c>
      <c r="L43" s="69">
        <v>0</v>
      </c>
      <c r="M43" s="77">
        <f>E43+(F43*0.6+G43*0.2+H43*0.2+L43)*0.2</f>
        <v>76.975999999999999</v>
      </c>
      <c r="N43" s="69"/>
    </row>
    <row r="44" spans="1:14" s="65" customFormat="1" ht="28.5">
      <c r="A44" s="69">
        <v>40</v>
      </c>
      <c r="B44" s="70">
        <v>1660602006</v>
      </c>
      <c r="C44" s="70" t="s">
        <v>101</v>
      </c>
      <c r="D44" s="69">
        <v>68.239999999999995</v>
      </c>
      <c r="E44" s="70">
        <f t="shared" si="0"/>
        <v>54.591999999999999</v>
      </c>
      <c r="F44" s="70">
        <v>75.2</v>
      </c>
      <c r="G44" s="70">
        <v>70.400000000000006</v>
      </c>
      <c r="H44" s="10">
        <v>76</v>
      </c>
      <c r="I44" s="69"/>
      <c r="J44" s="10"/>
      <c r="K44" s="69">
        <v>0</v>
      </c>
      <c r="L44" s="69">
        <v>0</v>
      </c>
      <c r="M44" s="77">
        <f>E44+(F44*0.6+G44*0.2+H44*0.2+L44)*0.2</f>
        <v>69.472000000000008</v>
      </c>
      <c r="N44" s="69"/>
    </row>
    <row r="45" spans="1:14">
      <c r="D45" s="73"/>
    </row>
  </sheetData>
  <autoFilter ref="A4:U44"/>
  <sortState ref="A5:O44">
    <sortCondition descending="1" ref="M5:M44"/>
  </sortState>
  <mergeCells count="9">
    <mergeCell ref="M3:M4"/>
    <mergeCell ref="N3:N4"/>
    <mergeCell ref="A1:N2"/>
    <mergeCell ref="F3:J3"/>
    <mergeCell ref="A3:A4"/>
    <mergeCell ref="B3:B4"/>
    <mergeCell ref="C3:C4"/>
    <mergeCell ref="D3:D4"/>
    <mergeCell ref="E3:E4"/>
  </mergeCells>
  <phoneticPr fontId="25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workbookViewId="0">
      <selection activeCell="F13" sqref="F13"/>
    </sheetView>
  </sheetViews>
  <sheetFormatPr defaultColWidth="9.625" defaultRowHeight="13.5"/>
  <cols>
    <col min="2" max="2" width="11" customWidth="1"/>
    <col min="3" max="3" width="8.375" customWidth="1"/>
    <col min="4" max="4" width="8.75" customWidth="1"/>
    <col min="5" max="5" width="9.625" customWidth="1"/>
    <col min="6" max="6" width="11.75" customWidth="1"/>
    <col min="7" max="7" width="12.5" customWidth="1"/>
    <col min="8" max="8" width="12.75" customWidth="1"/>
    <col min="9" max="9" width="31.875" customWidth="1"/>
    <col min="10" max="10" width="13.75" customWidth="1"/>
    <col min="11" max="11" width="10.625" style="4" customWidth="1"/>
    <col min="12" max="12" width="16.875" style="4" customWidth="1"/>
    <col min="13" max="13" width="17.125" customWidth="1"/>
    <col min="14" max="14" width="29" customWidth="1"/>
    <col min="15" max="15" width="15.25" customWidth="1"/>
  </cols>
  <sheetData>
    <row r="1" spans="1:20" ht="14.1" customHeight="1">
      <c r="A1" s="123" t="s">
        <v>232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0" ht="14.1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20" s="1" customFormat="1" ht="14.1" customHeight="1">
      <c r="A3" s="127" t="s">
        <v>223</v>
      </c>
      <c r="B3" s="127" t="s">
        <v>1</v>
      </c>
      <c r="C3" s="127" t="s">
        <v>2</v>
      </c>
      <c r="D3" s="130" t="s">
        <v>3</v>
      </c>
      <c r="E3" s="130" t="s">
        <v>4</v>
      </c>
      <c r="F3" s="128" t="s">
        <v>5</v>
      </c>
      <c r="G3" s="128"/>
      <c r="H3" s="128"/>
      <c r="I3" s="128"/>
      <c r="J3" s="128"/>
      <c r="K3" s="128"/>
      <c r="L3" s="129"/>
      <c r="M3" s="127" t="s">
        <v>6</v>
      </c>
      <c r="N3" s="122" t="s">
        <v>7</v>
      </c>
    </row>
    <row r="4" spans="1:20" s="1" customFormat="1" ht="27">
      <c r="A4" s="127"/>
      <c r="B4" s="127"/>
      <c r="C4" s="127"/>
      <c r="D4" s="130"/>
      <c r="E4" s="130"/>
      <c r="F4" s="32" t="s">
        <v>8</v>
      </c>
      <c r="G4" s="31" t="s">
        <v>9</v>
      </c>
      <c r="H4" s="31" t="s">
        <v>10</v>
      </c>
      <c r="I4" s="31" t="s">
        <v>11</v>
      </c>
      <c r="J4" s="31" t="s">
        <v>12</v>
      </c>
      <c r="K4" s="31" t="s">
        <v>13</v>
      </c>
      <c r="L4" s="44" t="s">
        <v>102</v>
      </c>
      <c r="M4" s="127"/>
      <c r="N4" s="122"/>
    </row>
    <row r="5" spans="1:20" s="2" customFormat="1" ht="30.95" customHeight="1">
      <c r="A5" s="33">
        <v>1</v>
      </c>
      <c r="B5" s="34">
        <v>1660602004</v>
      </c>
      <c r="C5" s="34" t="s">
        <v>15</v>
      </c>
      <c r="D5" s="35">
        <v>91.29</v>
      </c>
      <c r="E5" s="36">
        <f>D5*0.8</f>
        <v>73.032000000000011</v>
      </c>
      <c r="F5" s="34">
        <v>77</v>
      </c>
      <c r="G5" s="34">
        <v>76</v>
      </c>
      <c r="H5" s="15">
        <v>80</v>
      </c>
      <c r="I5" s="45" t="s">
        <v>196</v>
      </c>
      <c r="J5" s="46"/>
      <c r="K5" s="47">
        <v>13.5</v>
      </c>
      <c r="L5" s="48">
        <v>16.5</v>
      </c>
      <c r="M5" s="49">
        <f>E5+20%*(F5*60%+G5*20%+H5*0.2+L5)</f>
        <v>91.812000000000012</v>
      </c>
      <c r="N5" s="33"/>
    </row>
    <row r="6" spans="1:20" ht="34.5" customHeight="1">
      <c r="A6" s="33">
        <v>2</v>
      </c>
      <c r="B6" s="37">
        <v>1660602002</v>
      </c>
      <c r="C6" s="37" t="s">
        <v>21</v>
      </c>
      <c r="D6" s="38">
        <v>90.09</v>
      </c>
      <c r="E6" s="39">
        <f>D6*0.8</f>
        <v>72.072000000000003</v>
      </c>
      <c r="F6" s="37">
        <v>77.2</v>
      </c>
      <c r="G6" s="37">
        <v>76.8</v>
      </c>
      <c r="H6" s="10">
        <v>80</v>
      </c>
      <c r="I6" s="50" t="s">
        <v>197</v>
      </c>
      <c r="J6" s="51"/>
      <c r="K6" s="52">
        <v>6</v>
      </c>
      <c r="L6" s="8">
        <v>10</v>
      </c>
      <c r="M6" s="49">
        <f>E6+20%*(F6*60%+G6*20%+H6*0.2+L6)</f>
        <v>89.608000000000004</v>
      </c>
      <c r="N6" s="43"/>
    </row>
    <row r="7" spans="1:20" ht="44.25" customHeight="1">
      <c r="A7" s="33">
        <v>3</v>
      </c>
      <c r="B7" s="34">
        <v>1690602047</v>
      </c>
      <c r="C7" s="34" t="s">
        <v>24</v>
      </c>
      <c r="D7" s="35">
        <v>87.39</v>
      </c>
      <c r="E7" s="36">
        <f>D7*0.8</f>
        <v>69.912000000000006</v>
      </c>
      <c r="F7" s="34">
        <v>75.3</v>
      </c>
      <c r="G7" s="34">
        <v>76</v>
      </c>
      <c r="H7" s="15">
        <v>80</v>
      </c>
      <c r="I7" s="47" t="s">
        <v>198</v>
      </c>
      <c r="J7" s="46"/>
      <c r="K7" s="47">
        <v>15</v>
      </c>
      <c r="L7" s="48">
        <v>18</v>
      </c>
      <c r="M7" s="49">
        <f>E7+20%*(F7*60%+G7*20%+H7*0.2+L7)</f>
        <v>88.788000000000011</v>
      </c>
      <c r="N7" s="43"/>
      <c r="O7" s="2"/>
      <c r="P7" s="2"/>
      <c r="Q7" s="2"/>
      <c r="R7" s="2"/>
      <c r="S7" s="2"/>
      <c r="T7" s="2"/>
    </row>
    <row r="8" spans="1:20" s="2" customFormat="1" ht="36.75" customHeight="1">
      <c r="A8" s="33">
        <v>4</v>
      </c>
      <c r="B8" s="34">
        <v>1690602057</v>
      </c>
      <c r="C8" s="34" t="s">
        <v>27</v>
      </c>
      <c r="D8" s="35">
        <v>89.74</v>
      </c>
      <c r="E8" s="36">
        <f>D8*0.8</f>
        <v>71.792000000000002</v>
      </c>
      <c r="F8" s="34">
        <v>74.599999999999994</v>
      </c>
      <c r="G8" s="34">
        <v>76</v>
      </c>
      <c r="H8" s="15">
        <v>80</v>
      </c>
      <c r="I8" s="45" t="s">
        <v>199</v>
      </c>
      <c r="J8" s="53" t="s">
        <v>28</v>
      </c>
      <c r="K8" s="47">
        <v>8.5</v>
      </c>
      <c r="L8" s="33">
        <v>7.5</v>
      </c>
      <c r="M8" s="49">
        <f>E8+20%*(F8*60%+G8*20%+H8*0.2+L8)</f>
        <v>88.484000000000009</v>
      </c>
      <c r="N8" s="43"/>
      <c r="O8"/>
      <c r="P8"/>
      <c r="Q8"/>
      <c r="R8"/>
      <c r="S8"/>
      <c r="T8"/>
    </row>
    <row r="9" spans="1:20" ht="26.1" customHeight="1">
      <c r="A9" s="33">
        <v>5</v>
      </c>
      <c r="B9" s="37">
        <v>1690602051</v>
      </c>
      <c r="C9" s="37" t="s">
        <v>31</v>
      </c>
      <c r="D9" s="38">
        <v>87</v>
      </c>
      <c r="E9" s="39">
        <f>D9*0.8</f>
        <v>69.600000000000009</v>
      </c>
      <c r="F9" s="37">
        <v>75.099999999999994</v>
      </c>
      <c r="G9" s="37">
        <v>73.599999999999994</v>
      </c>
      <c r="H9" s="10">
        <v>80</v>
      </c>
      <c r="I9" s="54" t="s">
        <v>200</v>
      </c>
      <c r="J9" s="54" t="s">
        <v>28</v>
      </c>
      <c r="K9" s="55">
        <v>15</v>
      </c>
      <c r="L9" s="43">
        <v>17</v>
      </c>
      <c r="M9" s="49">
        <f>E9+20%*(F9*60%+G9*20%+H9*0.2+L9)</f>
        <v>88.156000000000006</v>
      </c>
      <c r="N9" s="43"/>
    </row>
    <row r="10" spans="1:20" ht="35.1" customHeight="1">
      <c r="A10" s="33">
        <v>6</v>
      </c>
      <c r="B10" s="37">
        <v>1690602035</v>
      </c>
      <c r="C10" s="37" t="s">
        <v>23</v>
      </c>
      <c r="D10" s="38">
        <v>89.15</v>
      </c>
      <c r="E10" s="39">
        <f>D10*0.8</f>
        <v>71.320000000000007</v>
      </c>
      <c r="F10" s="37">
        <v>76</v>
      </c>
      <c r="G10" s="37">
        <v>72</v>
      </c>
      <c r="H10" s="10">
        <v>80</v>
      </c>
      <c r="I10" s="56"/>
      <c r="J10" s="51"/>
      <c r="K10" s="57">
        <v>8</v>
      </c>
      <c r="L10" s="55">
        <v>8</v>
      </c>
      <c r="M10" s="49">
        <f>E10+20%*(F10*60%+G10*20%+H10*0.2+L10)</f>
        <v>88.12</v>
      </c>
      <c r="N10" s="33"/>
    </row>
    <row r="11" spans="1:20" ht="26.1" customHeight="1">
      <c r="A11" s="33">
        <v>7</v>
      </c>
      <c r="B11" s="37">
        <v>1690602037</v>
      </c>
      <c r="C11" s="37" t="s">
        <v>33</v>
      </c>
      <c r="D11" s="38">
        <v>90.39</v>
      </c>
      <c r="E11" s="39">
        <f>D11*0.8</f>
        <v>72.311999999999998</v>
      </c>
      <c r="F11" s="37">
        <v>76.2</v>
      </c>
      <c r="G11" s="37">
        <v>72.8</v>
      </c>
      <c r="H11" s="10">
        <v>80</v>
      </c>
      <c r="I11" s="51"/>
      <c r="J11" s="51"/>
      <c r="K11" s="52">
        <v>2</v>
      </c>
      <c r="L11" s="43">
        <v>2</v>
      </c>
      <c r="M11" s="49">
        <f>E11+20%*(F11*60%+G11*20%+H11*0.2+L11)</f>
        <v>87.968000000000004</v>
      </c>
      <c r="N11" s="43"/>
    </row>
    <row r="12" spans="1:20" ht="26.1" customHeight="1">
      <c r="A12" s="33">
        <v>8</v>
      </c>
      <c r="B12" s="34">
        <v>1690551023</v>
      </c>
      <c r="C12" s="34" t="s">
        <v>39</v>
      </c>
      <c r="D12" s="35">
        <v>88</v>
      </c>
      <c r="E12" s="36">
        <f>D12*0.8</f>
        <v>70.400000000000006</v>
      </c>
      <c r="F12" s="34">
        <v>75.7</v>
      </c>
      <c r="G12" s="34">
        <v>72</v>
      </c>
      <c r="H12" s="10">
        <v>80</v>
      </c>
      <c r="I12" s="46"/>
      <c r="J12" s="46"/>
      <c r="K12" s="58">
        <v>8.5</v>
      </c>
      <c r="L12" s="33">
        <v>8.5</v>
      </c>
      <c r="M12" s="49">
        <f>E12+20%*(F12*60%+G12*20%+H12*0.2+L12)</f>
        <v>87.26400000000001</v>
      </c>
      <c r="N12" s="30"/>
    </row>
    <row r="13" spans="1:20" ht="26.1" customHeight="1">
      <c r="A13" s="33">
        <v>9</v>
      </c>
      <c r="B13" s="37">
        <v>1690602001</v>
      </c>
      <c r="C13" s="37" t="s">
        <v>32</v>
      </c>
      <c r="D13" s="38">
        <v>88.41</v>
      </c>
      <c r="E13" s="39">
        <f>D13*0.8</f>
        <v>70.727999999999994</v>
      </c>
      <c r="F13" s="37">
        <v>75.900000000000006</v>
      </c>
      <c r="G13" s="37">
        <v>72</v>
      </c>
      <c r="H13" s="10">
        <v>80</v>
      </c>
      <c r="I13" s="52" t="s">
        <v>201</v>
      </c>
      <c r="J13" s="51"/>
      <c r="K13" s="52">
        <v>3.5</v>
      </c>
      <c r="L13" s="8">
        <v>6</v>
      </c>
      <c r="M13" s="49">
        <f>E13+20%*(F13*60%+G13*20%+H13*0.2+L13)</f>
        <v>87.116</v>
      </c>
      <c r="N13" s="43"/>
    </row>
    <row r="14" spans="1:20" ht="36" customHeight="1">
      <c r="A14" s="33">
        <v>10</v>
      </c>
      <c r="B14" s="37">
        <v>1660602003</v>
      </c>
      <c r="C14" s="37" t="s">
        <v>42</v>
      </c>
      <c r="D14" s="38">
        <v>87.55</v>
      </c>
      <c r="E14" s="39">
        <f>D14*0.8</f>
        <v>70.040000000000006</v>
      </c>
      <c r="F14" s="37">
        <v>74.900000000000006</v>
      </c>
      <c r="G14" s="37">
        <v>70.400000000000006</v>
      </c>
      <c r="H14" s="10">
        <v>79</v>
      </c>
      <c r="I14" s="51"/>
      <c r="J14" s="51"/>
      <c r="K14" s="52">
        <v>10</v>
      </c>
      <c r="L14" s="55">
        <v>10</v>
      </c>
      <c r="M14" s="49">
        <f>E14+20%*(F14*60%+G14*20%+H14*0.2+L14)</f>
        <v>87.004000000000005</v>
      </c>
      <c r="N14" s="43"/>
    </row>
    <row r="15" spans="1:20" ht="26.1" customHeight="1">
      <c r="A15" s="33">
        <v>11</v>
      </c>
      <c r="B15" s="37">
        <v>1690602040</v>
      </c>
      <c r="C15" s="37" t="s">
        <v>34</v>
      </c>
      <c r="D15" s="38">
        <v>87.98</v>
      </c>
      <c r="E15" s="39">
        <f>D15*0.8</f>
        <v>70.384</v>
      </c>
      <c r="F15" s="37">
        <v>76</v>
      </c>
      <c r="G15" s="37">
        <v>73.599999999999994</v>
      </c>
      <c r="H15" s="10">
        <v>80</v>
      </c>
      <c r="I15" s="52" t="s">
        <v>202</v>
      </c>
      <c r="J15" s="51"/>
      <c r="K15" s="52">
        <v>4</v>
      </c>
      <c r="L15" s="55">
        <v>6.5</v>
      </c>
      <c r="M15" s="49">
        <f>E15+20%*(F15*60%+G15*20%+H15*0.2+L15)</f>
        <v>86.948000000000008</v>
      </c>
      <c r="N15" s="43"/>
    </row>
    <row r="16" spans="1:20" ht="26.1" customHeight="1">
      <c r="A16" s="33">
        <v>12</v>
      </c>
      <c r="B16" s="37">
        <v>1690602030</v>
      </c>
      <c r="C16" s="37" t="s">
        <v>50</v>
      </c>
      <c r="D16" s="38">
        <v>88.43</v>
      </c>
      <c r="E16" s="39">
        <f>D16*0.8</f>
        <v>70.744000000000014</v>
      </c>
      <c r="F16" s="37">
        <v>76.8</v>
      </c>
      <c r="G16" s="37">
        <v>72</v>
      </c>
      <c r="H16" s="10">
        <v>79</v>
      </c>
      <c r="I16" s="51"/>
      <c r="J16" s="51"/>
      <c r="K16" s="55">
        <v>2</v>
      </c>
      <c r="L16" s="8">
        <v>2</v>
      </c>
      <c r="M16" s="49">
        <f>E16+20%*(F16*60%+G16*20%+H16*0.2+L16)</f>
        <v>86.40000000000002</v>
      </c>
      <c r="N16" s="43"/>
    </row>
    <row r="17" spans="1:19" ht="26.1" customHeight="1">
      <c r="A17" s="33">
        <v>13</v>
      </c>
      <c r="B17" s="34">
        <v>1590602039</v>
      </c>
      <c r="C17" s="34" t="s">
        <v>48</v>
      </c>
      <c r="D17" s="35">
        <v>87.55</v>
      </c>
      <c r="E17" s="36">
        <f>D17*0.8</f>
        <v>70.040000000000006</v>
      </c>
      <c r="F17" s="34">
        <v>76</v>
      </c>
      <c r="G17" s="34">
        <v>70.400000000000006</v>
      </c>
      <c r="H17" s="15">
        <v>78</v>
      </c>
      <c r="I17" s="47" t="s">
        <v>203</v>
      </c>
      <c r="J17" s="46"/>
      <c r="K17" s="47">
        <v>2</v>
      </c>
      <c r="L17" s="48">
        <v>5</v>
      </c>
      <c r="M17" s="49">
        <f>E17+20%*(F17*60%+G17*20%+H17*0.2+L17)</f>
        <v>86.096000000000004</v>
      </c>
      <c r="N17" s="43"/>
    </row>
    <row r="18" spans="1:19" ht="26.1" customHeight="1">
      <c r="A18" s="33">
        <v>14</v>
      </c>
      <c r="B18" s="37">
        <v>1490204011</v>
      </c>
      <c r="C18" s="37" t="s">
        <v>51</v>
      </c>
      <c r="D18" s="38">
        <v>88.45</v>
      </c>
      <c r="E18" s="39">
        <f>D18*0.8</f>
        <v>70.760000000000005</v>
      </c>
      <c r="F18" s="37">
        <v>75.8</v>
      </c>
      <c r="G18" s="37">
        <v>74.400000000000006</v>
      </c>
      <c r="H18" s="10">
        <v>79</v>
      </c>
      <c r="I18" s="51"/>
      <c r="J18" s="51"/>
      <c r="K18" s="59">
        <v>0</v>
      </c>
      <c r="L18" s="55">
        <v>0</v>
      </c>
      <c r="M18" s="49">
        <f>E18+20%*(F18*60%+G18*20%+H18*0.2+L18)</f>
        <v>85.992000000000004</v>
      </c>
      <c r="N18" s="43"/>
    </row>
    <row r="19" spans="1:19" ht="26.1" customHeight="1">
      <c r="A19" s="33">
        <v>15</v>
      </c>
      <c r="B19" s="37">
        <v>1690602067</v>
      </c>
      <c r="C19" s="40" t="s">
        <v>46</v>
      </c>
      <c r="D19" s="38">
        <v>86.06</v>
      </c>
      <c r="E19" s="39">
        <f>D19*0.8</f>
        <v>68.847999999999999</v>
      </c>
      <c r="F19" s="37">
        <v>76.2</v>
      </c>
      <c r="G19" s="37">
        <v>74.400000000000006</v>
      </c>
      <c r="H19" s="10">
        <v>78</v>
      </c>
      <c r="I19" s="52" t="s">
        <v>204</v>
      </c>
      <c r="J19" s="51"/>
      <c r="K19" s="52">
        <v>7</v>
      </c>
      <c r="L19" s="43">
        <v>9.5</v>
      </c>
      <c r="M19" s="49">
        <f>E19+20%*(F19*60%+G19*20%+H19*0.2+L19)</f>
        <v>85.988</v>
      </c>
      <c r="N19" s="43"/>
    </row>
    <row r="20" spans="1:19" ht="26.1" customHeight="1">
      <c r="A20" s="33">
        <v>16</v>
      </c>
      <c r="B20" s="37">
        <v>1690602022</v>
      </c>
      <c r="C20" s="37" t="s">
        <v>44</v>
      </c>
      <c r="D20" s="38">
        <v>87.86</v>
      </c>
      <c r="E20" s="39">
        <f>D20*0.8</f>
        <v>70.287999999999997</v>
      </c>
      <c r="F20" s="37">
        <v>76.3</v>
      </c>
      <c r="G20" s="37">
        <v>72</v>
      </c>
      <c r="H20" s="10">
        <v>79</v>
      </c>
      <c r="I20" s="56"/>
      <c r="J20" s="51"/>
      <c r="K20" s="52">
        <v>2.5</v>
      </c>
      <c r="L20" s="55">
        <v>2.5</v>
      </c>
      <c r="M20" s="49">
        <f>E20+20%*(F20*60%+G20*20%+H20*0.2+L20)</f>
        <v>85.983999999999995</v>
      </c>
      <c r="N20" s="43"/>
    </row>
    <row r="21" spans="1:19" ht="26.1" customHeight="1">
      <c r="A21" s="33">
        <v>17</v>
      </c>
      <c r="B21" s="37">
        <v>1690602028</v>
      </c>
      <c r="C21" s="37" t="s">
        <v>54</v>
      </c>
      <c r="D21" s="38">
        <v>87.55</v>
      </c>
      <c r="E21" s="39">
        <f>D21*0.8</f>
        <v>70.040000000000006</v>
      </c>
      <c r="F21" s="37">
        <v>74.400000000000006</v>
      </c>
      <c r="G21" s="37">
        <v>73.599999999999994</v>
      </c>
      <c r="H21" s="10">
        <v>78</v>
      </c>
      <c r="I21" s="52" t="s">
        <v>205</v>
      </c>
      <c r="J21" s="51"/>
      <c r="K21" s="55">
        <v>1</v>
      </c>
      <c r="L21" s="43">
        <v>3</v>
      </c>
      <c r="M21" s="49">
        <f>E21+20%*(F21*60%+G21*20%+H21*0.2+L21)</f>
        <v>85.632000000000005</v>
      </c>
      <c r="N21" s="43"/>
    </row>
    <row r="22" spans="1:19" s="2" customFormat="1" ht="26.1" customHeight="1">
      <c r="A22" s="33">
        <v>18</v>
      </c>
      <c r="B22" s="34">
        <v>1690801087</v>
      </c>
      <c r="C22" s="34" t="s">
        <v>53</v>
      </c>
      <c r="D22" s="35">
        <v>85.05</v>
      </c>
      <c r="E22" s="36">
        <f>D22*0.8</f>
        <v>68.040000000000006</v>
      </c>
      <c r="F22" s="34">
        <v>75.5</v>
      </c>
      <c r="G22" s="34">
        <v>76.8</v>
      </c>
      <c r="H22" s="15">
        <v>78</v>
      </c>
      <c r="I22" s="62"/>
      <c r="J22" s="46"/>
      <c r="K22" s="48">
        <v>11</v>
      </c>
      <c r="L22" s="33">
        <v>11</v>
      </c>
      <c r="M22" s="49">
        <f>E22+20%*(F22*60%+G22*20%+H22*0.2+L22)</f>
        <v>85.492000000000004</v>
      </c>
      <c r="N22" s="43"/>
      <c r="O22"/>
      <c r="P22"/>
      <c r="Q22"/>
      <c r="R22"/>
      <c r="S22"/>
    </row>
    <row r="23" spans="1:19" ht="51" customHeight="1">
      <c r="A23" s="33">
        <v>19</v>
      </c>
      <c r="B23" s="34">
        <v>1690602031</v>
      </c>
      <c r="C23" s="34" t="s">
        <v>58</v>
      </c>
      <c r="D23" s="35">
        <v>84.57</v>
      </c>
      <c r="E23" s="36">
        <f>D23*0.8</f>
        <v>67.655999999999992</v>
      </c>
      <c r="F23" s="34">
        <v>75.400000000000006</v>
      </c>
      <c r="G23" s="34">
        <v>75.2</v>
      </c>
      <c r="H23" s="15">
        <v>77</v>
      </c>
      <c r="I23" s="47" t="s">
        <v>206</v>
      </c>
      <c r="J23" s="46"/>
      <c r="K23" s="47">
        <v>7.5</v>
      </c>
      <c r="L23" s="60">
        <v>10</v>
      </c>
      <c r="M23" s="49">
        <f>E23+20%*(F23*60%+G23*20%+H23*0.2+L23)</f>
        <v>84.792000000000002</v>
      </c>
      <c r="N23" s="43"/>
      <c r="O23" s="2"/>
      <c r="P23" s="2"/>
      <c r="Q23" s="2"/>
      <c r="R23" s="2"/>
      <c r="S23" s="2"/>
    </row>
    <row r="24" spans="1:19" ht="26.1" customHeight="1">
      <c r="A24" s="33">
        <v>20</v>
      </c>
      <c r="B24" s="37">
        <v>1690602021</v>
      </c>
      <c r="C24" s="37" t="s">
        <v>59</v>
      </c>
      <c r="D24" s="38">
        <v>87.07</v>
      </c>
      <c r="E24" s="39">
        <f>D24*0.8</f>
        <v>69.655999999999992</v>
      </c>
      <c r="F24" s="37">
        <v>75.099999999999994</v>
      </c>
      <c r="G24" s="37">
        <v>76</v>
      </c>
      <c r="H24" s="10">
        <v>77</v>
      </c>
      <c r="I24" s="56"/>
      <c r="J24" s="51"/>
      <c r="K24" s="55">
        <v>0</v>
      </c>
      <c r="L24" s="43">
        <v>0</v>
      </c>
      <c r="M24" s="49">
        <f>E24+20%*(F24*60%+G24*20%+H24*0.2+L24)</f>
        <v>84.787999999999997</v>
      </c>
      <c r="N24" s="43"/>
    </row>
    <row r="25" spans="1:19" ht="26.1" customHeight="1">
      <c r="A25" s="33">
        <v>21</v>
      </c>
      <c r="B25" s="34">
        <v>1690801086</v>
      </c>
      <c r="C25" s="34" t="s">
        <v>55</v>
      </c>
      <c r="D25" s="35">
        <v>84.19</v>
      </c>
      <c r="E25" s="36">
        <f>D25*0.8</f>
        <v>67.352000000000004</v>
      </c>
      <c r="F25" s="34">
        <v>75.099999999999994</v>
      </c>
      <c r="G25" s="34">
        <v>72</v>
      </c>
      <c r="H25" s="15">
        <v>78</v>
      </c>
      <c r="I25" s="46"/>
      <c r="J25" s="46"/>
      <c r="K25" s="47">
        <v>10.5</v>
      </c>
      <c r="L25" s="60">
        <v>10.5</v>
      </c>
      <c r="M25" s="49">
        <f>E25+20%*(F25*60%+G25*20%+H25*0.2+L25)</f>
        <v>84.463999999999999</v>
      </c>
      <c r="N25" s="33"/>
    </row>
    <row r="26" spans="1:19" ht="26.1" customHeight="1">
      <c r="A26" s="33">
        <v>22</v>
      </c>
      <c r="B26" s="37">
        <v>1690602036</v>
      </c>
      <c r="C26" s="37" t="s">
        <v>61</v>
      </c>
      <c r="D26" s="38">
        <v>84.98</v>
      </c>
      <c r="E26" s="39">
        <f>D26*0.8</f>
        <v>67.984000000000009</v>
      </c>
      <c r="F26" s="37">
        <v>75.5</v>
      </c>
      <c r="G26" s="37">
        <v>72</v>
      </c>
      <c r="H26" s="10">
        <v>77</v>
      </c>
      <c r="I26" s="50" t="s">
        <v>207</v>
      </c>
      <c r="J26" s="51"/>
      <c r="K26" s="52">
        <v>4</v>
      </c>
      <c r="L26" s="55">
        <v>6.5</v>
      </c>
      <c r="M26" s="49">
        <f>E26+20%*(F26*60%+G26*20%+H26*0.2+L26)</f>
        <v>84.304000000000002</v>
      </c>
      <c r="N26" s="43"/>
    </row>
    <row r="27" spans="1:19" ht="26.1" customHeight="1">
      <c r="A27" s="33">
        <v>23</v>
      </c>
      <c r="B27" s="37">
        <v>1660602005</v>
      </c>
      <c r="C27" s="37" t="s">
        <v>64</v>
      </c>
      <c r="D27" s="38">
        <v>86.11</v>
      </c>
      <c r="E27" s="39">
        <f>D27*0.8</f>
        <v>68.888000000000005</v>
      </c>
      <c r="F27" s="37">
        <v>75.3</v>
      </c>
      <c r="G27" s="37">
        <v>70.400000000000006</v>
      </c>
      <c r="H27" s="10">
        <v>76</v>
      </c>
      <c r="I27" s="51"/>
      <c r="J27" s="51"/>
      <c r="K27" s="55">
        <v>0</v>
      </c>
      <c r="L27" s="55">
        <v>0</v>
      </c>
      <c r="M27" s="49">
        <f>E27+20%*(F27*60%+G27*20%+H27*0.2+L27)</f>
        <v>83.78</v>
      </c>
      <c r="N27" s="43"/>
    </row>
    <row r="28" spans="1:19" ht="26.1" customHeight="1">
      <c r="A28" s="33">
        <v>24</v>
      </c>
      <c r="B28" s="37">
        <v>1690602005</v>
      </c>
      <c r="C28" s="37" t="s">
        <v>68</v>
      </c>
      <c r="D28" s="38">
        <v>84.74</v>
      </c>
      <c r="E28" s="39">
        <f>D28*0.8</f>
        <v>67.792000000000002</v>
      </c>
      <c r="F28" s="37">
        <v>74.3</v>
      </c>
      <c r="G28" s="37">
        <v>75.2</v>
      </c>
      <c r="H28" s="10">
        <v>76</v>
      </c>
      <c r="I28" s="51"/>
      <c r="J28" s="61"/>
      <c r="K28" s="52">
        <v>1</v>
      </c>
      <c r="L28" s="8">
        <v>1</v>
      </c>
      <c r="M28" s="49">
        <f>E28+20%*(F28*60%+G28*20%+H28*0.2+L28)</f>
        <v>82.956000000000003</v>
      </c>
      <c r="N28" s="43"/>
    </row>
    <row r="29" spans="1:19" s="2" customFormat="1" ht="26.1" customHeight="1">
      <c r="A29" s="33">
        <v>25</v>
      </c>
      <c r="B29" s="34">
        <v>1690551027</v>
      </c>
      <c r="C29" s="34" t="s">
        <v>66</v>
      </c>
      <c r="D29" s="41">
        <v>83.04</v>
      </c>
      <c r="E29" s="36">
        <f>D29*0.8</f>
        <v>66.432000000000002</v>
      </c>
      <c r="F29" s="34">
        <v>75.8</v>
      </c>
      <c r="G29" s="34">
        <v>72</v>
      </c>
      <c r="H29" s="33">
        <v>76</v>
      </c>
      <c r="I29" s="62"/>
      <c r="J29" s="46"/>
      <c r="K29" s="63">
        <v>4</v>
      </c>
      <c r="L29" s="33">
        <v>4</v>
      </c>
      <c r="M29" s="49">
        <f>E29+20%*(F29*60%+G29*20%+H29*0.2+L29)</f>
        <v>82.248000000000005</v>
      </c>
      <c r="N29" s="43"/>
      <c r="O29"/>
      <c r="P29"/>
      <c r="Q29"/>
      <c r="R29"/>
      <c r="S29"/>
    </row>
    <row r="30" spans="1:19" ht="26.1" customHeight="1">
      <c r="A30" s="33">
        <v>26</v>
      </c>
      <c r="B30" s="37">
        <v>1690602043</v>
      </c>
      <c r="C30" s="37" t="s">
        <v>72</v>
      </c>
      <c r="D30" s="38">
        <v>83.61</v>
      </c>
      <c r="E30" s="39">
        <f>D30*0.8</f>
        <v>66.888000000000005</v>
      </c>
      <c r="F30" s="37">
        <v>75.8</v>
      </c>
      <c r="G30" s="37">
        <v>74.400000000000006</v>
      </c>
      <c r="H30" s="10">
        <v>76</v>
      </c>
      <c r="I30" s="51"/>
      <c r="J30" s="51"/>
      <c r="K30" s="55">
        <v>0</v>
      </c>
      <c r="L30" s="43">
        <v>0</v>
      </c>
      <c r="M30" s="49">
        <f>E30+20%*(F30*60%+G30*20%+H30*0.2+L30)</f>
        <v>82</v>
      </c>
      <c r="N30" s="33"/>
      <c r="O30" s="2"/>
      <c r="P30" s="2"/>
      <c r="Q30" s="2"/>
      <c r="R30" s="2"/>
      <c r="S30" s="2"/>
    </row>
    <row r="31" spans="1:19" ht="26.1" customHeight="1">
      <c r="A31" s="33">
        <v>27</v>
      </c>
      <c r="B31" s="37">
        <v>1690551033</v>
      </c>
      <c r="C31" s="37" t="s">
        <v>73</v>
      </c>
      <c r="D31" s="42">
        <v>82.92</v>
      </c>
      <c r="E31" s="39">
        <f>D31*0.8</f>
        <v>66.335999999999999</v>
      </c>
      <c r="F31" s="37">
        <v>76</v>
      </c>
      <c r="G31" s="37">
        <v>73.599999999999994</v>
      </c>
      <c r="H31" s="43">
        <v>76</v>
      </c>
      <c r="I31" s="51" t="s">
        <v>208</v>
      </c>
      <c r="J31" s="51" t="s">
        <v>74</v>
      </c>
      <c r="K31" s="52">
        <v>2.5</v>
      </c>
      <c r="L31" s="43">
        <v>2.5</v>
      </c>
      <c r="M31" s="49">
        <f>E31+20%*(F31*60%+G31*20%+H31*0.2+L31)</f>
        <v>81.94</v>
      </c>
      <c r="N31" s="43"/>
    </row>
    <row r="32" spans="1:19" ht="26.1" customHeight="1">
      <c r="A32" s="33">
        <v>28</v>
      </c>
      <c r="B32" s="37">
        <v>1690602046</v>
      </c>
      <c r="C32" s="37" t="s">
        <v>81</v>
      </c>
      <c r="D32" s="38">
        <v>82.35</v>
      </c>
      <c r="E32" s="39">
        <f>D32*0.8</f>
        <v>65.88</v>
      </c>
      <c r="F32" s="37">
        <v>75.2</v>
      </c>
      <c r="G32" s="37">
        <v>73.599999999999994</v>
      </c>
      <c r="H32" s="10">
        <v>76</v>
      </c>
      <c r="I32" s="51"/>
      <c r="J32" s="51"/>
      <c r="K32" s="55">
        <v>4</v>
      </c>
      <c r="L32" s="55">
        <v>4</v>
      </c>
      <c r="M32" s="49">
        <f>E32+20%*(F32*60%+G32*20%+H32*0.2+L32)</f>
        <v>81.687999999999988</v>
      </c>
      <c r="N32" s="43"/>
    </row>
    <row r="33" spans="1:20" ht="26.1" customHeight="1">
      <c r="A33" s="33">
        <v>29</v>
      </c>
      <c r="B33" s="37">
        <v>1690602066</v>
      </c>
      <c r="C33" s="37" t="s">
        <v>77</v>
      </c>
      <c r="D33" s="38">
        <v>83.17</v>
      </c>
      <c r="E33" s="39">
        <f>D33*0.8</f>
        <v>66.536000000000001</v>
      </c>
      <c r="F33" s="37">
        <v>74.099999999999994</v>
      </c>
      <c r="G33" s="37">
        <v>72</v>
      </c>
      <c r="H33" s="10">
        <v>76</v>
      </c>
      <c r="I33" s="51"/>
      <c r="J33" s="51"/>
      <c r="K33" s="55">
        <v>0</v>
      </c>
      <c r="L33" s="55">
        <v>0</v>
      </c>
      <c r="M33" s="49">
        <f>E33+20%*(F33*60%+G33*20%+H33*0.2+L33)</f>
        <v>81.347999999999999</v>
      </c>
      <c r="N33" s="43"/>
    </row>
    <row r="34" spans="1:20" s="2" customFormat="1" ht="26.1" customHeight="1">
      <c r="A34" s="33">
        <v>30</v>
      </c>
      <c r="B34" s="37">
        <v>1690602007</v>
      </c>
      <c r="C34" s="37" t="s">
        <v>78</v>
      </c>
      <c r="D34" s="38">
        <v>82.9</v>
      </c>
      <c r="E34" s="39">
        <f>D34*0.8</f>
        <v>66.320000000000007</v>
      </c>
      <c r="F34" s="37">
        <v>74.7</v>
      </c>
      <c r="G34" s="37">
        <v>72</v>
      </c>
      <c r="H34" s="10">
        <v>76</v>
      </c>
      <c r="I34" s="56"/>
      <c r="J34" s="51"/>
      <c r="K34" s="83">
        <v>0</v>
      </c>
      <c r="L34" s="43">
        <v>0</v>
      </c>
      <c r="M34" s="49">
        <f>E34+20%*(F34*60%+G34*20%+H34*0.2+L34)</f>
        <v>81.204000000000008</v>
      </c>
      <c r="N34" s="43"/>
      <c r="O34"/>
      <c r="P34"/>
      <c r="Q34"/>
      <c r="R34"/>
      <c r="S34"/>
      <c r="T34"/>
    </row>
    <row r="35" spans="1:20" ht="26.1" customHeight="1">
      <c r="A35" s="33">
        <v>31</v>
      </c>
      <c r="B35" s="37">
        <v>1690602062</v>
      </c>
      <c r="C35" s="37" t="s">
        <v>80</v>
      </c>
      <c r="D35" s="38">
        <v>83.15</v>
      </c>
      <c r="E35" s="39">
        <f>D35*0.8</f>
        <v>66.52000000000001</v>
      </c>
      <c r="F35" s="37">
        <v>76</v>
      </c>
      <c r="G35" s="37">
        <v>72</v>
      </c>
      <c r="H35" s="10">
        <v>76</v>
      </c>
      <c r="I35" s="51"/>
      <c r="J35" s="51" t="s">
        <v>74</v>
      </c>
      <c r="K35" s="55">
        <v>0</v>
      </c>
      <c r="L35" s="55">
        <v>-3</v>
      </c>
      <c r="M35" s="49">
        <f>E35+20%*(F35*60%+G35*20%+H35*0.2+L35)</f>
        <v>80.960000000000008</v>
      </c>
      <c r="N35" s="43"/>
      <c r="T35" s="2"/>
    </row>
    <row r="36" spans="1:20" ht="26.1" customHeight="1">
      <c r="A36" s="33">
        <v>32</v>
      </c>
      <c r="B36" s="37">
        <v>1690551009</v>
      </c>
      <c r="C36" s="37" t="s">
        <v>83</v>
      </c>
      <c r="D36" s="38">
        <v>82.07</v>
      </c>
      <c r="E36" s="39">
        <f>D36*0.8</f>
        <v>65.655999999999992</v>
      </c>
      <c r="F36" s="37">
        <v>75.900000000000006</v>
      </c>
      <c r="G36" s="37">
        <v>72</v>
      </c>
      <c r="H36" s="10">
        <v>76</v>
      </c>
      <c r="I36" s="51"/>
      <c r="J36" s="51"/>
      <c r="K36" s="55">
        <v>0</v>
      </c>
      <c r="L36" s="55">
        <v>0</v>
      </c>
      <c r="M36" s="49">
        <f>E36+20%*(F36*60%+G36*20%+H36*0.2+L36)</f>
        <v>80.683999999999997</v>
      </c>
      <c r="N36" s="33"/>
      <c r="O36" s="2"/>
      <c r="P36" s="2"/>
      <c r="Q36" s="2"/>
      <c r="R36" s="2"/>
      <c r="S36" s="2"/>
    </row>
    <row r="37" spans="1:20" ht="26.1" customHeight="1">
      <c r="A37" s="33">
        <v>33</v>
      </c>
      <c r="B37" s="37">
        <v>1690801112</v>
      </c>
      <c r="C37" s="37" t="s">
        <v>86</v>
      </c>
      <c r="D37" s="38">
        <v>80.959999999999994</v>
      </c>
      <c r="E37" s="39">
        <f>D37*0.8</f>
        <v>64.768000000000001</v>
      </c>
      <c r="F37" s="37">
        <v>74.400000000000006</v>
      </c>
      <c r="G37" s="37">
        <v>72</v>
      </c>
      <c r="H37" s="10">
        <v>76</v>
      </c>
      <c r="I37" s="56"/>
      <c r="J37" s="51"/>
      <c r="K37" s="55">
        <v>0</v>
      </c>
      <c r="L37" s="55">
        <v>0</v>
      </c>
      <c r="M37" s="49">
        <f>E37+20%*(F37*60%+G37*20%+H37*0.2+L37)</f>
        <v>79.616</v>
      </c>
      <c r="N37" s="33"/>
      <c r="O37" s="2"/>
      <c r="P37" s="2"/>
      <c r="Q37" s="2"/>
      <c r="R37" s="2"/>
      <c r="S37" s="2"/>
      <c r="T37" s="2"/>
    </row>
    <row r="38" spans="1:20" s="2" customFormat="1" ht="26.1" customHeight="1">
      <c r="A38" s="33">
        <v>34</v>
      </c>
      <c r="B38" s="37">
        <v>1690602003</v>
      </c>
      <c r="C38" s="37" t="s">
        <v>87</v>
      </c>
      <c r="D38" s="38">
        <v>80.849999999999994</v>
      </c>
      <c r="E38" s="39">
        <f>D38*0.8</f>
        <v>64.679999999999993</v>
      </c>
      <c r="F38" s="37">
        <v>73.7</v>
      </c>
      <c r="G38" s="37">
        <v>72</v>
      </c>
      <c r="H38" s="10">
        <v>76</v>
      </c>
      <c r="I38" s="51"/>
      <c r="J38" s="61"/>
      <c r="K38" s="55">
        <v>0</v>
      </c>
      <c r="L38" s="8">
        <v>0</v>
      </c>
      <c r="M38" s="49">
        <f>E38+20%*(F38*60%+G38*20%+H38*0.2+L38)</f>
        <v>79.443999999999988</v>
      </c>
      <c r="N38" s="43"/>
      <c r="O38"/>
      <c r="P38"/>
      <c r="Q38"/>
      <c r="R38"/>
      <c r="S38"/>
      <c r="T38"/>
    </row>
    <row r="39" spans="1:20" ht="26.1" customHeight="1">
      <c r="A39" s="33">
        <v>35</v>
      </c>
      <c r="B39" s="37">
        <v>1690602009</v>
      </c>
      <c r="C39" s="37" t="s">
        <v>88</v>
      </c>
      <c r="D39" s="38">
        <v>80.62</v>
      </c>
      <c r="E39" s="39">
        <f>D39*0.8</f>
        <v>64.496000000000009</v>
      </c>
      <c r="F39" s="37">
        <v>73.900000000000006</v>
      </c>
      <c r="G39" s="37">
        <v>72</v>
      </c>
      <c r="H39" s="10">
        <v>76</v>
      </c>
      <c r="I39" s="51"/>
      <c r="J39" s="51"/>
      <c r="K39" s="55">
        <v>0</v>
      </c>
      <c r="L39" s="43">
        <v>0</v>
      </c>
      <c r="M39" s="49">
        <f>E39+20%*(F39*60%+G39*20%+H39*0.2+L39)</f>
        <v>79.284000000000006</v>
      </c>
      <c r="N39" s="43"/>
    </row>
    <row r="40" spans="1:20" ht="26.1" customHeight="1">
      <c r="A40" s="33">
        <v>36</v>
      </c>
      <c r="B40" s="37">
        <v>1690602011</v>
      </c>
      <c r="C40" s="37" t="s">
        <v>89</v>
      </c>
      <c r="D40" s="38">
        <v>79.63</v>
      </c>
      <c r="E40" s="39">
        <f>D40*0.8</f>
        <v>63.704000000000001</v>
      </c>
      <c r="F40" s="37">
        <v>74.5</v>
      </c>
      <c r="G40" s="37">
        <v>72</v>
      </c>
      <c r="H40" s="10">
        <v>76</v>
      </c>
      <c r="I40" s="51"/>
      <c r="J40" s="51"/>
      <c r="K40" s="55">
        <v>0</v>
      </c>
      <c r="L40" s="43">
        <v>0</v>
      </c>
      <c r="M40" s="49">
        <f>E40+20%*(F40*60%+G40*20%+H40*0.2+L40)</f>
        <v>78.563999999999993</v>
      </c>
      <c r="N40" s="43"/>
    </row>
    <row r="41" spans="1:20" ht="26.1" customHeight="1">
      <c r="A41" s="33">
        <v>37</v>
      </c>
      <c r="B41" s="37">
        <v>1690602017</v>
      </c>
      <c r="C41" s="37" t="s">
        <v>90</v>
      </c>
      <c r="D41" s="38">
        <v>79.27</v>
      </c>
      <c r="E41" s="39">
        <f>D41*0.8</f>
        <v>63.415999999999997</v>
      </c>
      <c r="F41" s="37">
        <v>76</v>
      </c>
      <c r="G41" s="37">
        <v>72</v>
      </c>
      <c r="H41" s="10">
        <v>76</v>
      </c>
      <c r="I41" s="51"/>
      <c r="J41" s="51"/>
      <c r="K41" s="55">
        <v>0</v>
      </c>
      <c r="L41" s="43">
        <v>0</v>
      </c>
      <c r="M41" s="49">
        <f>E41+20%*(F41*60%+G41*20%+H41*0.2+L41)</f>
        <v>78.456000000000003</v>
      </c>
      <c r="N41" s="43"/>
    </row>
    <row r="42" spans="1:20" s="2" customFormat="1" ht="26.1" customHeight="1">
      <c r="A42" s="33">
        <v>38</v>
      </c>
      <c r="B42" s="34">
        <v>1690692019</v>
      </c>
      <c r="C42" s="34" t="s">
        <v>91</v>
      </c>
      <c r="D42" s="35">
        <v>77.150000000000006</v>
      </c>
      <c r="E42" s="36">
        <f>D42*0.8</f>
        <v>61.720000000000006</v>
      </c>
      <c r="F42" s="34">
        <v>74.5</v>
      </c>
      <c r="G42" s="34">
        <v>72</v>
      </c>
      <c r="H42" s="10">
        <v>77</v>
      </c>
      <c r="I42" s="46"/>
      <c r="J42" s="46"/>
      <c r="K42" s="47">
        <v>7.5</v>
      </c>
      <c r="L42" s="60">
        <v>7.5</v>
      </c>
      <c r="M42" s="49">
        <f>E42+20%*(F42*60%+G42*20%+H42*0.2+L42)</f>
        <v>78.12</v>
      </c>
      <c r="N42" s="43"/>
      <c r="O42"/>
      <c r="P42"/>
      <c r="Q42"/>
      <c r="R42"/>
      <c r="S42"/>
    </row>
    <row r="43" spans="1:20" s="2" customFormat="1" ht="26.1" customHeight="1">
      <c r="A43" s="33">
        <v>39</v>
      </c>
      <c r="B43" s="37">
        <v>1690602055</v>
      </c>
      <c r="C43" s="37" t="s">
        <v>96</v>
      </c>
      <c r="D43" s="38">
        <v>76.02</v>
      </c>
      <c r="E43" s="39">
        <f>D43*0.8</f>
        <v>60.816000000000003</v>
      </c>
      <c r="F43" s="37">
        <v>74.5</v>
      </c>
      <c r="G43" s="37">
        <v>70.400000000000006</v>
      </c>
      <c r="H43" s="10">
        <v>76</v>
      </c>
      <c r="I43" s="51"/>
      <c r="J43" s="51"/>
      <c r="K43" s="55">
        <v>0</v>
      </c>
      <c r="L43" s="43">
        <v>0</v>
      </c>
      <c r="M43" s="49">
        <f>E43+20%*(F43*60%+G43*20%+H43*0.2+L43)</f>
        <v>75.612000000000009</v>
      </c>
      <c r="N43" s="33"/>
    </row>
    <row r="44" spans="1:20" s="2" customFormat="1" ht="26.1" customHeight="1">
      <c r="A44" s="33">
        <v>40</v>
      </c>
      <c r="B44" s="37">
        <v>1690602053</v>
      </c>
      <c r="C44" s="37" t="s">
        <v>97</v>
      </c>
      <c r="D44" s="38">
        <v>74.239999999999995</v>
      </c>
      <c r="E44" s="39">
        <f>D44*0.8</f>
        <v>59.391999999999996</v>
      </c>
      <c r="F44" s="37">
        <v>76.3</v>
      </c>
      <c r="G44" s="37">
        <v>72</v>
      </c>
      <c r="H44" s="10">
        <v>76</v>
      </c>
      <c r="I44" s="51"/>
      <c r="J44" s="51" t="s">
        <v>74</v>
      </c>
      <c r="K44" s="55">
        <v>0</v>
      </c>
      <c r="L44" s="55">
        <v>-3</v>
      </c>
      <c r="M44" s="49">
        <f>E44+20%*(F44*60%+G44*20%+H44*0.2+L44)</f>
        <v>73.867999999999995</v>
      </c>
      <c r="N44" s="33"/>
    </row>
    <row r="45" spans="1:20" s="2" customFormat="1" ht="26.1" customHeight="1">
      <c r="A45" s="33">
        <v>41</v>
      </c>
      <c r="B45" s="37">
        <v>1690602049</v>
      </c>
      <c r="C45" s="37" t="s">
        <v>98</v>
      </c>
      <c r="D45" s="37">
        <v>73.069999999999993</v>
      </c>
      <c r="E45" s="39">
        <f>D45*0.8</f>
        <v>58.455999999999996</v>
      </c>
      <c r="F45" s="37">
        <v>77</v>
      </c>
      <c r="G45" s="37">
        <v>72</v>
      </c>
      <c r="H45" s="10">
        <v>76</v>
      </c>
      <c r="I45" s="51"/>
      <c r="J45" s="51"/>
      <c r="K45" s="55">
        <v>0</v>
      </c>
      <c r="L45" s="55">
        <v>0</v>
      </c>
      <c r="M45" s="49">
        <f>E45+20%*(F45*60%+G45*20%+H45*0.2+L45)</f>
        <v>73.616</v>
      </c>
      <c r="N45" s="33"/>
    </row>
    <row r="46" spans="1:20" ht="26.1" customHeight="1">
      <c r="A46" s="33">
        <v>42</v>
      </c>
      <c r="B46" s="37">
        <v>1690602026</v>
      </c>
      <c r="C46" s="37" t="s">
        <v>99</v>
      </c>
      <c r="D46" s="37">
        <v>71.3</v>
      </c>
      <c r="E46" s="39">
        <f>D46*0.8</f>
        <v>57.04</v>
      </c>
      <c r="F46" s="37">
        <v>75.8</v>
      </c>
      <c r="G46" s="37">
        <v>72</v>
      </c>
      <c r="H46" s="10">
        <v>76</v>
      </c>
      <c r="I46" s="51"/>
      <c r="J46" s="51" t="s">
        <v>100</v>
      </c>
      <c r="K46" s="55">
        <v>0</v>
      </c>
      <c r="L46" s="55">
        <v>-3</v>
      </c>
      <c r="M46" s="49">
        <f>E46+20%*(F46*60%+G46*20%+H46*0.2+L46)</f>
        <v>71.456000000000003</v>
      </c>
      <c r="N46" s="33"/>
      <c r="O46" s="2"/>
      <c r="P46" s="2"/>
      <c r="Q46" s="2"/>
      <c r="R46" s="2"/>
      <c r="S46" s="2"/>
    </row>
  </sheetData>
  <autoFilter ref="A4:T4">
    <sortState ref="A6:T46">
      <sortCondition descending="1" ref="M4"/>
    </sortState>
  </autoFilter>
  <sortState ref="A5:O46">
    <sortCondition descending="1" ref="M5:M46"/>
  </sortState>
  <mergeCells count="9">
    <mergeCell ref="M3:M4"/>
    <mergeCell ref="N3:N4"/>
    <mergeCell ref="A1:N2"/>
    <mergeCell ref="F3:L3"/>
    <mergeCell ref="A3:A4"/>
    <mergeCell ref="B3:B4"/>
    <mergeCell ref="C3:C4"/>
    <mergeCell ref="D3:D4"/>
    <mergeCell ref="E3:E4"/>
  </mergeCells>
  <phoneticPr fontId="25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G17" sqref="G17"/>
    </sheetView>
  </sheetViews>
  <sheetFormatPr defaultColWidth="9" defaultRowHeight="13.5"/>
  <cols>
    <col min="1" max="1" width="4.875" customWidth="1"/>
    <col min="2" max="2" width="12.375" customWidth="1"/>
    <col min="3" max="3" width="10.875" customWidth="1"/>
    <col min="4" max="4" width="8.75" customWidth="1"/>
    <col min="5" max="5" width="9" customWidth="1"/>
    <col min="6" max="6" width="11.75" customWidth="1"/>
    <col min="7" max="7" width="12.5" style="3" customWidth="1"/>
    <col min="8" max="8" width="12.75" customWidth="1"/>
    <col min="9" max="9" width="22.125" customWidth="1"/>
    <col min="10" max="10" width="15.5" customWidth="1"/>
    <col min="11" max="11" width="8.75" style="4" customWidth="1"/>
    <col min="12" max="12" width="18.5" customWidth="1"/>
    <col min="13" max="13" width="17.125" style="5" customWidth="1"/>
    <col min="14" max="14" width="29" customWidth="1"/>
    <col min="15" max="15" width="15.25" customWidth="1"/>
  </cols>
  <sheetData>
    <row r="1" spans="1:18" ht="14.1" customHeight="1">
      <c r="A1" s="133" t="s">
        <v>233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8" ht="14.1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8" s="1" customFormat="1" ht="14.1" customHeight="1">
      <c r="A3" s="136" t="s">
        <v>223</v>
      </c>
      <c r="B3" s="136" t="s">
        <v>1</v>
      </c>
      <c r="C3" s="136" t="s">
        <v>2</v>
      </c>
      <c r="D3" s="137" t="s">
        <v>3</v>
      </c>
      <c r="E3" s="137" t="s">
        <v>4</v>
      </c>
      <c r="F3" s="134" t="s">
        <v>5</v>
      </c>
      <c r="G3" s="134"/>
      <c r="H3" s="134"/>
      <c r="I3" s="134"/>
      <c r="J3" s="134"/>
      <c r="K3" s="134"/>
      <c r="L3" s="135"/>
      <c r="M3" s="131" t="s">
        <v>6</v>
      </c>
      <c r="N3" s="132" t="s">
        <v>7</v>
      </c>
    </row>
    <row r="4" spans="1:18" s="1" customFormat="1">
      <c r="A4" s="136"/>
      <c r="B4" s="136"/>
      <c r="C4" s="136"/>
      <c r="D4" s="137"/>
      <c r="E4" s="137"/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102</v>
      </c>
      <c r="M4" s="131"/>
      <c r="N4" s="132"/>
    </row>
    <row r="5" spans="1:18" ht="14.25">
      <c r="A5" s="7">
        <v>1</v>
      </c>
      <c r="B5" s="8" t="s">
        <v>103</v>
      </c>
      <c r="C5" s="8" t="s">
        <v>104</v>
      </c>
      <c r="D5" s="8">
        <v>90.35</v>
      </c>
      <c r="E5" s="7">
        <f t="shared" ref="E5:E42" si="0">D5*0.8</f>
        <v>72.28</v>
      </c>
      <c r="F5" s="9">
        <v>77.599999999999994</v>
      </c>
      <c r="G5" s="10">
        <v>73.599999999999994</v>
      </c>
      <c r="H5" s="10">
        <v>80</v>
      </c>
      <c r="I5" s="16" t="s">
        <v>209</v>
      </c>
      <c r="J5" s="17"/>
      <c r="K5" s="18">
        <v>13</v>
      </c>
      <c r="L5" s="19">
        <v>15.5</v>
      </c>
      <c r="M5" s="20">
        <f>E5+(F5*0.6+G5*0.2+H5*0.2+L5)*0.2</f>
        <v>90.835999999999999</v>
      </c>
      <c r="N5" s="17"/>
    </row>
    <row r="6" spans="1:18" s="2" customFormat="1" ht="14.25">
      <c r="A6" s="7">
        <v>2</v>
      </c>
      <c r="B6" s="8" t="s">
        <v>105</v>
      </c>
      <c r="C6" s="8" t="s">
        <v>106</v>
      </c>
      <c r="D6" s="8">
        <v>90.34</v>
      </c>
      <c r="E6" s="7">
        <f t="shared" si="0"/>
        <v>72.272000000000006</v>
      </c>
      <c r="F6" s="9">
        <v>75.2</v>
      </c>
      <c r="G6" s="10">
        <v>76.8</v>
      </c>
      <c r="H6" s="10">
        <v>80</v>
      </c>
      <c r="I6" s="17"/>
      <c r="J6" s="17"/>
      <c r="K6" s="21">
        <v>15</v>
      </c>
      <c r="L6" s="17">
        <v>15</v>
      </c>
      <c r="M6" s="20">
        <f>E6+(F6*0.6+G6*0.2+H6*0.2+L6)*0.2</f>
        <v>90.568000000000012</v>
      </c>
      <c r="N6" s="17"/>
      <c r="O6"/>
      <c r="P6"/>
      <c r="Q6"/>
      <c r="R6"/>
    </row>
    <row r="7" spans="1:18" ht="14.25">
      <c r="A7" s="7">
        <v>3</v>
      </c>
      <c r="B7" s="8" t="s">
        <v>107</v>
      </c>
      <c r="C7" s="8" t="s">
        <v>108</v>
      </c>
      <c r="D7" s="8">
        <v>89.66</v>
      </c>
      <c r="E7" s="7">
        <f t="shared" si="0"/>
        <v>71.727999999999994</v>
      </c>
      <c r="F7" s="9">
        <v>79.2</v>
      </c>
      <c r="G7" s="10">
        <v>76.8</v>
      </c>
      <c r="H7" s="10">
        <v>80</v>
      </c>
      <c r="I7" s="16" t="s">
        <v>210</v>
      </c>
      <c r="J7" s="17" t="s">
        <v>109</v>
      </c>
      <c r="K7" s="21">
        <v>15</v>
      </c>
      <c r="L7" s="17">
        <v>14.5</v>
      </c>
      <c r="M7" s="20">
        <f>E7+(F7*0.6+G7*0.2+H7*0.2+L7)*0.2</f>
        <v>90.403999999999996</v>
      </c>
      <c r="N7" s="17"/>
    </row>
    <row r="8" spans="1:18" ht="14.25">
      <c r="A8" s="7">
        <v>4</v>
      </c>
      <c r="B8" s="11" t="s">
        <v>110</v>
      </c>
      <c r="C8" s="11" t="s">
        <v>111</v>
      </c>
      <c r="D8" s="11">
        <v>89.84</v>
      </c>
      <c r="E8" s="12">
        <f t="shared" si="0"/>
        <v>71.872</v>
      </c>
      <c r="F8" s="13">
        <v>77.599999999999994</v>
      </c>
      <c r="G8" s="14">
        <v>73.599999999999994</v>
      </c>
      <c r="H8" s="15">
        <v>80</v>
      </c>
      <c r="I8" s="22"/>
      <c r="J8" s="14"/>
      <c r="K8" s="23">
        <v>15</v>
      </c>
      <c r="L8" s="14">
        <v>15</v>
      </c>
      <c r="M8" s="20">
        <f>E8+(F8*0.6+G8*0.2+H8*0.2+L8)*0.2</f>
        <v>90.328000000000003</v>
      </c>
      <c r="N8" s="14"/>
      <c r="O8" s="2"/>
      <c r="P8" s="2"/>
      <c r="Q8" s="2"/>
      <c r="R8" s="2"/>
    </row>
    <row r="9" spans="1:18" s="2" customFormat="1" ht="14.25">
      <c r="A9" s="7">
        <v>5</v>
      </c>
      <c r="B9" s="8" t="s">
        <v>112</v>
      </c>
      <c r="C9" s="8" t="s">
        <v>113</v>
      </c>
      <c r="D9" s="8">
        <v>88.55</v>
      </c>
      <c r="E9" s="7">
        <f t="shared" si="0"/>
        <v>70.84</v>
      </c>
      <c r="F9" s="9">
        <v>79.2</v>
      </c>
      <c r="G9" s="10">
        <v>72</v>
      </c>
      <c r="H9" s="10">
        <v>80</v>
      </c>
      <c r="I9" s="16" t="s">
        <v>211</v>
      </c>
      <c r="J9" s="17"/>
      <c r="K9" s="19">
        <v>15</v>
      </c>
      <c r="L9" s="19">
        <v>19</v>
      </c>
      <c r="M9" s="20">
        <f>E9+(F9*0.6+G9*0.2+H9*0.2+L9)*0.2</f>
        <v>90.224000000000004</v>
      </c>
      <c r="N9" s="17"/>
      <c r="O9"/>
      <c r="P9"/>
      <c r="Q9"/>
      <c r="R9"/>
    </row>
    <row r="10" spans="1:18" s="2" customFormat="1" ht="14.25">
      <c r="A10" s="7">
        <v>6</v>
      </c>
      <c r="B10" s="11" t="s">
        <v>114</v>
      </c>
      <c r="C10" s="11" t="s">
        <v>115</v>
      </c>
      <c r="D10" s="11">
        <v>89.13</v>
      </c>
      <c r="E10" s="12">
        <f t="shared" si="0"/>
        <v>71.304000000000002</v>
      </c>
      <c r="F10" s="13">
        <v>75.2</v>
      </c>
      <c r="G10" s="15">
        <v>76.8</v>
      </c>
      <c r="H10" s="15">
        <v>80</v>
      </c>
      <c r="I10" s="24" t="s">
        <v>212</v>
      </c>
      <c r="J10" s="14" t="s">
        <v>109</v>
      </c>
      <c r="K10" s="23">
        <v>12</v>
      </c>
      <c r="L10" s="14">
        <v>11.5</v>
      </c>
      <c r="M10" s="20">
        <f>E10+(F10*0.6+G10*0.2+H10*0.2+L10)*0.2</f>
        <v>88.9</v>
      </c>
      <c r="N10" s="14"/>
    </row>
    <row r="11" spans="1:18" ht="14.25">
      <c r="A11" s="7">
        <v>7</v>
      </c>
      <c r="B11" s="8" t="s">
        <v>118</v>
      </c>
      <c r="C11" s="8" t="s">
        <v>119</v>
      </c>
      <c r="D11" s="8">
        <v>86.89</v>
      </c>
      <c r="E11" s="7">
        <f>D11*0.8</f>
        <v>69.512</v>
      </c>
      <c r="F11" s="9">
        <v>79.2</v>
      </c>
      <c r="G11" s="10">
        <v>72</v>
      </c>
      <c r="H11" s="10">
        <v>80</v>
      </c>
      <c r="I11" s="16" t="s">
        <v>213</v>
      </c>
      <c r="J11" s="17"/>
      <c r="K11" s="21">
        <v>14.5</v>
      </c>
      <c r="L11" s="17">
        <v>16.5</v>
      </c>
      <c r="M11" s="20">
        <f>E11+(F11*0.6+G11*0.2+H11*0.2+L11)*0.2</f>
        <v>88.396000000000001</v>
      </c>
      <c r="N11" s="17"/>
      <c r="O11" s="2"/>
      <c r="P11" s="2"/>
      <c r="Q11" s="2"/>
      <c r="R11" s="2"/>
    </row>
    <row r="12" spans="1:18" s="2" customFormat="1" ht="14.25">
      <c r="A12" s="7">
        <v>8</v>
      </c>
      <c r="B12" s="11" t="s">
        <v>120</v>
      </c>
      <c r="C12" s="11" t="s">
        <v>121</v>
      </c>
      <c r="D12" s="11">
        <v>86.42</v>
      </c>
      <c r="E12" s="12">
        <f>D12*0.8</f>
        <v>69.13600000000001</v>
      </c>
      <c r="F12" s="13">
        <v>79.2</v>
      </c>
      <c r="G12" s="15">
        <v>72</v>
      </c>
      <c r="H12" s="15">
        <v>80</v>
      </c>
      <c r="I12" s="24" t="s">
        <v>214</v>
      </c>
      <c r="J12" s="14"/>
      <c r="K12" s="23">
        <v>14</v>
      </c>
      <c r="L12" s="14">
        <v>16.5</v>
      </c>
      <c r="M12" s="20">
        <f>E12+(F12*0.6+G12*0.2+H12*0.2+L12)*0.2</f>
        <v>88.02000000000001</v>
      </c>
      <c r="N12" s="14"/>
      <c r="O12"/>
      <c r="P12"/>
      <c r="Q12"/>
      <c r="R12"/>
    </row>
    <row r="13" spans="1:18" s="2" customFormat="1" ht="14.25">
      <c r="A13" s="7">
        <v>9</v>
      </c>
      <c r="B13" s="11" t="s">
        <v>122</v>
      </c>
      <c r="C13" s="11" t="s">
        <v>123</v>
      </c>
      <c r="D13" s="11">
        <v>87.48</v>
      </c>
      <c r="E13" s="12">
        <f>D13*0.8</f>
        <v>69.984000000000009</v>
      </c>
      <c r="F13" s="13">
        <v>79.2</v>
      </c>
      <c r="G13" s="15">
        <v>72</v>
      </c>
      <c r="H13" s="15">
        <v>80</v>
      </c>
      <c r="I13" s="24" t="s">
        <v>215</v>
      </c>
      <c r="J13" s="14"/>
      <c r="K13" s="23">
        <v>10</v>
      </c>
      <c r="L13" s="14">
        <v>12</v>
      </c>
      <c r="M13" s="20">
        <f>E13+(F13*0.6+G13*0.2+H13*0.2+L13)*0.2</f>
        <v>87.968000000000018</v>
      </c>
      <c r="N13" s="14"/>
    </row>
    <row r="14" spans="1:18" ht="14.25">
      <c r="A14" s="7">
        <v>10</v>
      </c>
      <c r="B14" s="11" t="s">
        <v>116</v>
      </c>
      <c r="C14" s="11" t="s">
        <v>117</v>
      </c>
      <c r="D14" s="11">
        <v>86.68</v>
      </c>
      <c r="E14" s="12">
        <f>D14*0.8</f>
        <v>69.344000000000008</v>
      </c>
      <c r="F14" s="13">
        <v>79.2</v>
      </c>
      <c r="G14" s="15">
        <v>76.8</v>
      </c>
      <c r="H14" s="15">
        <v>80</v>
      </c>
      <c r="I14" s="24" t="s">
        <v>216</v>
      </c>
      <c r="J14" s="14"/>
      <c r="K14" s="25">
        <v>9</v>
      </c>
      <c r="L14" s="26">
        <v>13</v>
      </c>
      <c r="M14" s="20">
        <f>E14+(F14*0.6+G14*0.2+H14*0.2+L14)*0.2</f>
        <v>87.720000000000013</v>
      </c>
      <c r="N14" s="14"/>
      <c r="O14" s="2"/>
      <c r="P14" s="2"/>
      <c r="Q14" s="2"/>
      <c r="R14" s="2"/>
    </row>
    <row r="15" spans="1:18" ht="14.25">
      <c r="A15" s="7">
        <v>11</v>
      </c>
      <c r="B15" s="8" t="s">
        <v>124</v>
      </c>
      <c r="C15" s="8" t="s">
        <v>125</v>
      </c>
      <c r="D15" s="8">
        <v>88.45</v>
      </c>
      <c r="E15" s="7">
        <f t="shared" si="0"/>
        <v>70.760000000000005</v>
      </c>
      <c r="F15" s="9">
        <v>75.2</v>
      </c>
      <c r="G15" s="10">
        <v>72</v>
      </c>
      <c r="H15" s="10">
        <v>80</v>
      </c>
      <c r="I15" s="16"/>
      <c r="J15" s="17"/>
      <c r="K15" s="19">
        <v>7.5</v>
      </c>
      <c r="L15" s="19">
        <v>7.5</v>
      </c>
      <c r="M15" s="20">
        <f>E15+(F15*0.6+G15*0.2+H15*0.2+L15)*0.2</f>
        <v>87.364000000000004</v>
      </c>
      <c r="N15" s="17"/>
    </row>
    <row r="16" spans="1:18" ht="14.25">
      <c r="A16" s="7">
        <v>12</v>
      </c>
      <c r="B16" s="8" t="s">
        <v>126</v>
      </c>
      <c r="C16" s="8" t="s">
        <v>127</v>
      </c>
      <c r="D16" s="8">
        <v>87.06</v>
      </c>
      <c r="E16" s="7">
        <f t="shared" si="0"/>
        <v>69.64800000000001</v>
      </c>
      <c r="F16" s="9">
        <v>75.2</v>
      </c>
      <c r="G16" s="10">
        <v>72</v>
      </c>
      <c r="H16" s="10">
        <v>80</v>
      </c>
      <c r="I16" s="16"/>
      <c r="J16" s="17"/>
      <c r="K16" s="21">
        <v>8</v>
      </c>
      <c r="L16" s="17">
        <v>8</v>
      </c>
      <c r="M16" s="20">
        <f>E16+(F16*0.6+G16*0.2+H16*0.2+L16)*0.2</f>
        <v>86.352000000000004</v>
      </c>
      <c r="N16" s="17"/>
    </row>
    <row r="17" spans="1:18" ht="14.25">
      <c r="A17" s="7">
        <v>13</v>
      </c>
      <c r="B17" s="8" t="s">
        <v>128</v>
      </c>
      <c r="C17" s="8" t="s">
        <v>129</v>
      </c>
      <c r="D17" s="8">
        <v>84.72</v>
      </c>
      <c r="E17" s="7">
        <f t="shared" si="0"/>
        <v>67.775999999999996</v>
      </c>
      <c r="F17" s="9">
        <v>75.2</v>
      </c>
      <c r="G17" s="10">
        <v>72</v>
      </c>
      <c r="H17" s="10">
        <v>78</v>
      </c>
      <c r="I17" s="17"/>
      <c r="J17" s="17"/>
      <c r="K17" s="21">
        <v>15</v>
      </c>
      <c r="L17" s="17">
        <v>15</v>
      </c>
      <c r="M17" s="20">
        <f>E17+(F17*0.6+G17*0.2+H17*0.2+L17)*0.2</f>
        <v>85.8</v>
      </c>
      <c r="N17" s="17"/>
    </row>
    <row r="18" spans="1:18" ht="14.25">
      <c r="A18" s="7">
        <v>14</v>
      </c>
      <c r="B18" s="8" t="s">
        <v>130</v>
      </c>
      <c r="C18" s="8" t="s">
        <v>131</v>
      </c>
      <c r="D18" s="8">
        <v>84.69</v>
      </c>
      <c r="E18" s="7">
        <f t="shared" si="0"/>
        <v>67.751999999999995</v>
      </c>
      <c r="F18" s="9">
        <v>75.2</v>
      </c>
      <c r="G18" s="10">
        <v>72</v>
      </c>
      <c r="H18" s="10">
        <v>75</v>
      </c>
      <c r="I18" s="16"/>
      <c r="J18" s="17" t="s">
        <v>109</v>
      </c>
      <c r="K18" s="19">
        <v>14</v>
      </c>
      <c r="L18" s="19">
        <v>11</v>
      </c>
      <c r="M18" s="20">
        <f>E18+(F18*0.6+G18*0.2+H18*0.2+L18)*0.2</f>
        <v>84.855999999999995</v>
      </c>
      <c r="N18" s="17" t="s">
        <v>132</v>
      </c>
    </row>
    <row r="19" spans="1:18" ht="14.25">
      <c r="A19" s="7">
        <v>15</v>
      </c>
      <c r="B19" s="8" t="s">
        <v>133</v>
      </c>
      <c r="C19" s="8" t="s">
        <v>134</v>
      </c>
      <c r="D19" s="8">
        <v>83.25</v>
      </c>
      <c r="E19" s="7">
        <f t="shared" si="0"/>
        <v>66.600000000000009</v>
      </c>
      <c r="F19" s="9">
        <v>75.2</v>
      </c>
      <c r="G19" s="10">
        <v>72</v>
      </c>
      <c r="H19" s="10">
        <v>78</v>
      </c>
      <c r="I19" s="16"/>
      <c r="J19" s="17"/>
      <c r="K19" s="21">
        <v>14</v>
      </c>
      <c r="L19" s="17">
        <v>14</v>
      </c>
      <c r="M19" s="20">
        <f>E19+(F19*0.6+G19*0.2+H19*0.2+L19)*0.2</f>
        <v>84.424000000000007</v>
      </c>
      <c r="N19" s="17"/>
    </row>
    <row r="20" spans="1:18" ht="14.25">
      <c r="A20" s="7">
        <v>16</v>
      </c>
      <c r="B20" s="8" t="s">
        <v>135</v>
      </c>
      <c r="C20" s="8" t="s">
        <v>136</v>
      </c>
      <c r="D20" s="8">
        <v>85.89</v>
      </c>
      <c r="E20" s="7">
        <f t="shared" si="0"/>
        <v>68.712000000000003</v>
      </c>
      <c r="F20" s="9">
        <v>77.599999999999994</v>
      </c>
      <c r="G20" s="10">
        <v>76.8</v>
      </c>
      <c r="H20" s="10">
        <v>78</v>
      </c>
      <c r="I20" s="17"/>
      <c r="J20" s="17"/>
      <c r="K20" s="17"/>
      <c r="L20" s="17">
        <v>0</v>
      </c>
      <c r="M20" s="20">
        <f>E20+(F20*0.6+G20*0.2+H20*0.2+L20)*0.2</f>
        <v>84.216000000000008</v>
      </c>
      <c r="N20" s="17"/>
    </row>
    <row r="21" spans="1:18" ht="14.25">
      <c r="A21" s="7">
        <v>17</v>
      </c>
      <c r="B21" s="8" t="s">
        <v>137</v>
      </c>
      <c r="C21" s="8" t="s">
        <v>138</v>
      </c>
      <c r="D21" s="8">
        <v>85.39</v>
      </c>
      <c r="E21" s="7">
        <f t="shared" si="0"/>
        <v>68.311999999999998</v>
      </c>
      <c r="F21" s="9">
        <v>79.2</v>
      </c>
      <c r="G21" s="10">
        <v>72</v>
      </c>
      <c r="H21" s="10">
        <v>78</v>
      </c>
      <c r="I21" s="16" t="s">
        <v>217</v>
      </c>
      <c r="J21" s="17"/>
      <c r="K21" s="21"/>
      <c r="L21" s="17">
        <v>2</v>
      </c>
      <c r="M21" s="20">
        <f>E21+(F21*0.6+G21*0.2+H21*0.2+L21)*0.2</f>
        <v>84.216000000000008</v>
      </c>
      <c r="N21" s="17"/>
    </row>
    <row r="22" spans="1:18" s="2" customFormat="1" ht="14.25">
      <c r="A22" s="7">
        <v>18</v>
      </c>
      <c r="B22" s="8" t="s">
        <v>139</v>
      </c>
      <c r="C22" s="8" t="s">
        <v>140</v>
      </c>
      <c r="D22" s="8">
        <v>85.52</v>
      </c>
      <c r="E22" s="7">
        <f t="shared" si="0"/>
        <v>68.415999999999997</v>
      </c>
      <c r="F22" s="9">
        <v>75.2</v>
      </c>
      <c r="G22" s="10">
        <v>72</v>
      </c>
      <c r="H22" s="10">
        <v>79</v>
      </c>
      <c r="I22" s="17"/>
      <c r="J22" s="17"/>
      <c r="K22" s="21">
        <v>3</v>
      </c>
      <c r="L22" s="17">
        <v>3</v>
      </c>
      <c r="M22" s="20">
        <f>E22+(F22*0.6+G22*0.2+H22*0.2+L22)*0.2</f>
        <v>84.08</v>
      </c>
      <c r="N22" s="17"/>
      <c r="O22"/>
      <c r="P22"/>
      <c r="Q22"/>
      <c r="R22"/>
    </row>
    <row r="23" spans="1:18" ht="14.25">
      <c r="A23" s="7">
        <v>19</v>
      </c>
      <c r="B23" s="8" t="s">
        <v>141</v>
      </c>
      <c r="C23" s="8" t="s">
        <v>142</v>
      </c>
      <c r="D23" s="8">
        <v>85.73</v>
      </c>
      <c r="E23" s="7">
        <f t="shared" si="0"/>
        <v>68.584000000000003</v>
      </c>
      <c r="F23" s="9">
        <v>77.599999999999994</v>
      </c>
      <c r="G23" s="10">
        <v>72</v>
      </c>
      <c r="H23" s="10">
        <v>78</v>
      </c>
      <c r="I23" s="17"/>
      <c r="J23" s="27"/>
      <c r="K23" s="28"/>
      <c r="L23" s="28">
        <v>0</v>
      </c>
      <c r="M23" s="20">
        <f>E23+(F23*0.6+G23*0.2+H23*0.2+L23)*0.2</f>
        <v>83.896000000000001</v>
      </c>
      <c r="N23" s="17"/>
    </row>
    <row r="24" spans="1:18" ht="14.25">
      <c r="A24" s="7">
        <v>20</v>
      </c>
      <c r="B24" s="8" t="s">
        <v>143</v>
      </c>
      <c r="C24" s="8" t="s">
        <v>144</v>
      </c>
      <c r="D24" s="8">
        <v>85.23</v>
      </c>
      <c r="E24" s="7">
        <f t="shared" si="0"/>
        <v>68.184000000000012</v>
      </c>
      <c r="F24" s="9">
        <v>75.2</v>
      </c>
      <c r="G24" s="10">
        <v>76.8</v>
      </c>
      <c r="H24" s="10">
        <v>77</v>
      </c>
      <c r="I24" s="16"/>
      <c r="J24" s="17"/>
      <c r="K24" s="17"/>
      <c r="L24" s="17">
        <v>0</v>
      </c>
      <c r="M24" s="20">
        <f>E24+(F24*0.6+G24*0.2+H24*0.2+L24)*0.2</f>
        <v>83.360000000000014</v>
      </c>
      <c r="N24" s="17"/>
    </row>
    <row r="25" spans="1:18" ht="14.25">
      <c r="A25" s="7">
        <v>21</v>
      </c>
      <c r="B25" s="8" t="s">
        <v>145</v>
      </c>
      <c r="C25" s="8" t="s">
        <v>146</v>
      </c>
      <c r="D25" s="8">
        <v>85.32</v>
      </c>
      <c r="E25" s="7">
        <f t="shared" si="0"/>
        <v>68.256</v>
      </c>
      <c r="F25" s="9">
        <v>75.2</v>
      </c>
      <c r="G25" s="10">
        <v>72</v>
      </c>
      <c r="H25" s="10">
        <v>77</v>
      </c>
      <c r="I25" s="17"/>
      <c r="J25" s="17"/>
      <c r="K25" s="17"/>
      <c r="L25" s="17">
        <v>0</v>
      </c>
      <c r="M25" s="20">
        <f>E25+(F25*0.6+G25*0.2+H25*0.2+L25)*0.2</f>
        <v>83.240000000000009</v>
      </c>
      <c r="N25" s="17"/>
    </row>
    <row r="26" spans="1:18" ht="14.25">
      <c r="A26" s="7">
        <v>22</v>
      </c>
      <c r="B26" s="8" t="s">
        <v>147</v>
      </c>
      <c r="C26" s="8" t="s">
        <v>148</v>
      </c>
      <c r="D26" s="8">
        <v>85.41</v>
      </c>
      <c r="E26" s="7">
        <f t="shared" si="0"/>
        <v>68.328000000000003</v>
      </c>
      <c r="F26" s="9">
        <v>75.2</v>
      </c>
      <c r="G26" s="10">
        <v>72</v>
      </c>
      <c r="H26" s="10">
        <v>75</v>
      </c>
      <c r="I26" s="17"/>
      <c r="J26" s="17"/>
      <c r="K26" s="17"/>
      <c r="L26" s="17">
        <v>0</v>
      </c>
      <c r="M26" s="20">
        <f>E26+(F26*0.6+G26*0.2+H26*0.2+L26)*0.2</f>
        <v>83.231999999999999</v>
      </c>
      <c r="N26" s="17" t="s">
        <v>132</v>
      </c>
    </row>
    <row r="27" spans="1:18" ht="14.25">
      <c r="A27" s="7">
        <v>23</v>
      </c>
      <c r="B27" s="8" t="s">
        <v>149</v>
      </c>
      <c r="C27" s="8" t="s">
        <v>150</v>
      </c>
      <c r="D27" s="8">
        <v>84.06</v>
      </c>
      <c r="E27" s="7">
        <f t="shared" si="0"/>
        <v>67.248000000000005</v>
      </c>
      <c r="F27" s="9">
        <v>79.2</v>
      </c>
      <c r="G27" s="10">
        <v>68</v>
      </c>
      <c r="H27" s="10">
        <v>77</v>
      </c>
      <c r="I27" s="21" t="s">
        <v>218</v>
      </c>
      <c r="J27" s="17"/>
      <c r="K27" s="17"/>
      <c r="L27" s="17">
        <v>2</v>
      </c>
      <c r="M27" s="20">
        <f>E27+(F27*0.6+G27*0.2+H27*0.2+L27)*0.2</f>
        <v>82.952000000000012</v>
      </c>
      <c r="N27" s="17"/>
    </row>
    <row r="28" spans="1:18" ht="14.25">
      <c r="A28" s="7">
        <v>24</v>
      </c>
      <c r="B28" s="11" t="s">
        <v>163</v>
      </c>
      <c r="C28" s="11" t="s">
        <v>164</v>
      </c>
      <c r="D28" s="11">
        <v>85.35</v>
      </c>
      <c r="E28" s="12">
        <f t="shared" si="0"/>
        <v>68.28</v>
      </c>
      <c r="F28" s="13">
        <v>73.599999999999994</v>
      </c>
      <c r="G28" s="15">
        <v>68</v>
      </c>
      <c r="H28" s="15">
        <v>78</v>
      </c>
      <c r="I28" s="24" t="s">
        <v>219</v>
      </c>
      <c r="J28" s="29" t="s">
        <v>220</v>
      </c>
      <c r="K28" s="14"/>
      <c r="L28" s="14">
        <v>0</v>
      </c>
      <c r="M28" s="20">
        <f>E28+(F28*0.6+G28*0.2+H28*0.2+L28)*0.2</f>
        <v>82.951999999999998</v>
      </c>
      <c r="N28" s="14"/>
      <c r="O28" s="2"/>
      <c r="P28" s="2"/>
      <c r="Q28" s="2"/>
      <c r="R28" s="2"/>
    </row>
    <row r="29" spans="1:18" ht="14.25">
      <c r="A29" s="7">
        <v>25</v>
      </c>
      <c r="B29" s="8" t="s">
        <v>151</v>
      </c>
      <c r="C29" s="8" t="s">
        <v>152</v>
      </c>
      <c r="D29" s="8">
        <v>83.74</v>
      </c>
      <c r="E29" s="7">
        <f t="shared" si="0"/>
        <v>66.992000000000004</v>
      </c>
      <c r="F29" s="9">
        <v>77.599999999999994</v>
      </c>
      <c r="G29" s="10">
        <v>76.8</v>
      </c>
      <c r="H29" s="10">
        <v>77</v>
      </c>
      <c r="I29" s="17"/>
      <c r="J29" s="17"/>
      <c r="K29" s="17"/>
      <c r="L29" s="17">
        <v>0</v>
      </c>
      <c r="M29" s="20">
        <f>E29+(F29*0.6+G29*0.2+H29*0.2+L29)*0.2</f>
        <v>82.456000000000003</v>
      </c>
      <c r="N29" s="17"/>
    </row>
    <row r="30" spans="1:18" ht="14.25">
      <c r="A30" s="7">
        <v>26</v>
      </c>
      <c r="B30" s="8" t="s">
        <v>153</v>
      </c>
      <c r="C30" s="8" t="s">
        <v>154</v>
      </c>
      <c r="D30" s="8">
        <v>83.39</v>
      </c>
      <c r="E30" s="7">
        <f t="shared" si="0"/>
        <v>66.712000000000003</v>
      </c>
      <c r="F30" s="9">
        <v>75.2</v>
      </c>
      <c r="G30" s="10">
        <v>72</v>
      </c>
      <c r="H30" s="10">
        <v>78</v>
      </c>
      <c r="I30" s="16"/>
      <c r="J30" s="17"/>
      <c r="K30" s="21">
        <v>3</v>
      </c>
      <c r="L30" s="17">
        <v>3</v>
      </c>
      <c r="M30" s="20">
        <f>E30+(F30*0.6+G30*0.2+H30*0.2+L30)*0.2</f>
        <v>82.336000000000013</v>
      </c>
      <c r="N30" s="17"/>
    </row>
    <row r="31" spans="1:18" ht="14.25">
      <c r="A31" s="7">
        <v>27</v>
      </c>
      <c r="B31" s="8" t="s">
        <v>155</v>
      </c>
      <c r="C31" s="8" t="s">
        <v>156</v>
      </c>
      <c r="D31" s="8">
        <v>83.17</v>
      </c>
      <c r="E31" s="7">
        <f t="shared" si="0"/>
        <v>66.536000000000001</v>
      </c>
      <c r="F31" s="9">
        <v>77.599999999999994</v>
      </c>
      <c r="G31" s="10">
        <v>72</v>
      </c>
      <c r="H31" s="10">
        <v>76</v>
      </c>
      <c r="I31" s="21" t="s">
        <v>221</v>
      </c>
      <c r="J31" s="17"/>
      <c r="K31" s="30"/>
      <c r="L31" s="30">
        <v>2.5</v>
      </c>
      <c r="M31" s="20">
        <f>E31+(F31*0.6+G31*0.2+H31*0.2+L31)*0.2</f>
        <v>82.268000000000001</v>
      </c>
      <c r="N31" s="17" t="s">
        <v>132</v>
      </c>
    </row>
    <row r="32" spans="1:18" ht="14.25">
      <c r="A32" s="7">
        <v>28</v>
      </c>
      <c r="B32" s="8" t="s">
        <v>157</v>
      </c>
      <c r="C32" s="8" t="s">
        <v>158</v>
      </c>
      <c r="D32" s="8">
        <v>82.03</v>
      </c>
      <c r="E32" s="7">
        <f t="shared" si="0"/>
        <v>65.624000000000009</v>
      </c>
      <c r="F32" s="9">
        <v>77.599999999999994</v>
      </c>
      <c r="G32" s="10">
        <v>76.8</v>
      </c>
      <c r="H32" s="10">
        <v>77</v>
      </c>
      <c r="I32" s="21" t="s">
        <v>222</v>
      </c>
      <c r="J32" s="17"/>
      <c r="K32" s="17">
        <v>3</v>
      </c>
      <c r="L32" s="17">
        <v>5.5</v>
      </c>
      <c r="M32" s="20">
        <f>E32+(F32*0.6+G32*0.2+H32*0.2+L32)*0.2</f>
        <v>82.188000000000017</v>
      </c>
      <c r="N32" s="17"/>
    </row>
    <row r="33" spans="1:14" ht="14.25">
      <c r="A33" s="7">
        <v>29</v>
      </c>
      <c r="B33" s="8" t="s">
        <v>159</v>
      </c>
      <c r="C33" s="8" t="s">
        <v>160</v>
      </c>
      <c r="D33" s="8">
        <v>82.81</v>
      </c>
      <c r="E33" s="7">
        <f t="shared" si="0"/>
        <v>66.248000000000005</v>
      </c>
      <c r="F33" s="9">
        <v>76</v>
      </c>
      <c r="G33" s="10">
        <v>72</v>
      </c>
      <c r="H33" s="10">
        <v>76</v>
      </c>
      <c r="I33" s="17"/>
      <c r="J33" s="17"/>
      <c r="K33" s="17"/>
      <c r="L33" s="17">
        <v>0</v>
      </c>
      <c r="M33" s="20">
        <f>E33+(F33*0.6+G33*0.2+H33*0.2+L33)*0.2</f>
        <v>81.288000000000011</v>
      </c>
      <c r="N33" s="17"/>
    </row>
    <row r="34" spans="1:14" ht="14.25">
      <c r="A34" s="7">
        <v>30</v>
      </c>
      <c r="B34" s="8" t="s">
        <v>161</v>
      </c>
      <c r="C34" s="8" t="s">
        <v>162</v>
      </c>
      <c r="D34" s="8">
        <v>82.91</v>
      </c>
      <c r="E34" s="7">
        <f t="shared" si="0"/>
        <v>66.328000000000003</v>
      </c>
      <c r="F34" s="9">
        <v>75.2</v>
      </c>
      <c r="G34" s="10">
        <v>72</v>
      </c>
      <c r="H34" s="10">
        <v>76</v>
      </c>
      <c r="I34" s="17"/>
      <c r="J34" s="17"/>
      <c r="K34" s="17"/>
      <c r="L34" s="17">
        <v>0</v>
      </c>
      <c r="M34" s="20">
        <f>E34+(F34*0.6+G34*0.2+H34*0.2+L34)*0.2</f>
        <v>81.272000000000006</v>
      </c>
      <c r="N34" s="17"/>
    </row>
    <row r="35" spans="1:14" ht="14.25">
      <c r="A35" s="7">
        <v>31</v>
      </c>
      <c r="B35" s="8" t="s">
        <v>165</v>
      </c>
      <c r="C35" s="8" t="s">
        <v>166</v>
      </c>
      <c r="D35" s="8">
        <v>82.12</v>
      </c>
      <c r="E35" s="7">
        <f t="shared" si="0"/>
        <v>65.696000000000012</v>
      </c>
      <c r="F35" s="9">
        <v>75.2</v>
      </c>
      <c r="G35" s="10">
        <v>72</v>
      </c>
      <c r="H35" s="10">
        <v>76</v>
      </c>
      <c r="I35" s="16"/>
      <c r="J35" s="17"/>
      <c r="K35" s="17"/>
      <c r="L35" s="17">
        <v>0</v>
      </c>
      <c r="M35" s="20">
        <f>E35+(F35*0.6+G35*0.2+H35*0.2+L35)*0.2</f>
        <v>80.640000000000015</v>
      </c>
      <c r="N35" s="17"/>
    </row>
    <row r="36" spans="1:14" ht="14.25">
      <c r="A36" s="7">
        <v>32</v>
      </c>
      <c r="B36" s="8" t="s">
        <v>167</v>
      </c>
      <c r="C36" s="8" t="s">
        <v>168</v>
      </c>
      <c r="D36" s="8">
        <v>78.849999999999994</v>
      </c>
      <c r="E36" s="7">
        <f t="shared" si="0"/>
        <v>63.08</v>
      </c>
      <c r="F36" s="9">
        <v>75.2</v>
      </c>
      <c r="G36" s="10">
        <v>72</v>
      </c>
      <c r="H36" s="10">
        <v>75</v>
      </c>
      <c r="I36" s="17"/>
      <c r="J36" s="17"/>
      <c r="K36" s="17"/>
      <c r="L36" s="17">
        <v>0</v>
      </c>
      <c r="M36" s="20">
        <f>E36+(F36*0.6+G36*0.2+H36*0.2+L36)*0.2</f>
        <v>77.983999999999995</v>
      </c>
      <c r="N36" s="17"/>
    </row>
    <row r="37" spans="1:14" ht="14.25">
      <c r="A37" s="7">
        <v>33</v>
      </c>
      <c r="B37" s="8" t="s">
        <v>169</v>
      </c>
      <c r="C37" s="8" t="s">
        <v>170</v>
      </c>
      <c r="D37" s="8">
        <v>79.47</v>
      </c>
      <c r="E37" s="7">
        <f t="shared" si="0"/>
        <v>63.576000000000001</v>
      </c>
      <c r="F37" s="9">
        <v>75.2</v>
      </c>
      <c r="G37" s="10">
        <v>72</v>
      </c>
      <c r="H37" s="10">
        <v>75</v>
      </c>
      <c r="I37" s="17"/>
      <c r="J37" s="17" t="s">
        <v>109</v>
      </c>
      <c r="K37" s="17"/>
      <c r="L37" s="17">
        <v>-3</v>
      </c>
      <c r="M37" s="20">
        <f>E37+(F37*0.6+G37*0.2+H37*0.2+L37)*0.2</f>
        <v>77.88</v>
      </c>
      <c r="N37" s="17"/>
    </row>
    <row r="38" spans="1:14" ht="14.25">
      <c r="A38" s="7">
        <v>34</v>
      </c>
      <c r="B38" s="8" t="s">
        <v>177</v>
      </c>
      <c r="C38" s="8" t="s">
        <v>178</v>
      </c>
      <c r="D38" s="8">
        <v>75.83</v>
      </c>
      <c r="E38" s="7">
        <f t="shared" si="0"/>
        <v>60.664000000000001</v>
      </c>
      <c r="F38" s="9">
        <v>77.599999999999994</v>
      </c>
      <c r="G38" s="10">
        <v>76.8</v>
      </c>
      <c r="H38" s="10">
        <v>75</v>
      </c>
      <c r="I38" s="17"/>
      <c r="J38" s="17"/>
      <c r="K38" s="17"/>
      <c r="L38" s="17">
        <v>0</v>
      </c>
      <c r="M38" s="20">
        <f>E38+(F38*0.6+G38*0.2+H38*0.2+L38)*0.2</f>
        <v>76.048000000000002</v>
      </c>
      <c r="N38" s="17"/>
    </row>
    <row r="39" spans="1:14" ht="14.25">
      <c r="A39" s="7">
        <v>35</v>
      </c>
      <c r="B39" s="8" t="s">
        <v>171</v>
      </c>
      <c r="C39" s="8" t="s">
        <v>172</v>
      </c>
      <c r="D39" s="8">
        <v>75.41</v>
      </c>
      <c r="E39" s="7">
        <f t="shared" si="0"/>
        <v>60.328000000000003</v>
      </c>
      <c r="F39" s="9">
        <v>77.599999999999994</v>
      </c>
      <c r="G39" s="10">
        <v>76.8</v>
      </c>
      <c r="H39" s="10">
        <v>75</v>
      </c>
      <c r="I39" s="17"/>
      <c r="J39" s="17"/>
      <c r="K39" s="17"/>
      <c r="L39" s="17">
        <v>0</v>
      </c>
      <c r="M39" s="20">
        <f>E39+(F39*0.6+G39*0.2+H39*0.2+L39)*0.2</f>
        <v>75.712000000000003</v>
      </c>
      <c r="N39" s="17" t="s">
        <v>132</v>
      </c>
    </row>
    <row r="40" spans="1:14" ht="14.25">
      <c r="A40" s="7">
        <v>36</v>
      </c>
      <c r="B40" s="8" t="s">
        <v>173</v>
      </c>
      <c r="C40" s="8" t="s">
        <v>174</v>
      </c>
      <c r="D40" s="8">
        <v>74.53</v>
      </c>
      <c r="E40" s="7">
        <f t="shared" si="0"/>
        <v>59.624000000000002</v>
      </c>
      <c r="F40" s="9">
        <v>75.2</v>
      </c>
      <c r="G40" s="10">
        <v>72</v>
      </c>
      <c r="H40" s="10">
        <v>75</v>
      </c>
      <c r="I40" s="17"/>
      <c r="J40" s="17"/>
      <c r="K40" s="17"/>
      <c r="L40" s="17">
        <v>0</v>
      </c>
      <c r="M40" s="20">
        <f>E40+(F40*0.6+G40*0.2+H40*0.2+L40)*0.2</f>
        <v>74.528000000000006</v>
      </c>
      <c r="N40" s="17"/>
    </row>
    <row r="41" spans="1:14" ht="14.25">
      <c r="A41" s="7">
        <v>37</v>
      </c>
      <c r="B41" s="8" t="s">
        <v>175</v>
      </c>
      <c r="C41" s="8" t="s">
        <v>176</v>
      </c>
      <c r="D41" s="8">
        <v>74.62</v>
      </c>
      <c r="E41" s="7">
        <f t="shared" si="0"/>
        <v>59.696000000000005</v>
      </c>
      <c r="F41" s="9">
        <v>77.599999999999994</v>
      </c>
      <c r="G41" s="10">
        <v>76.8</v>
      </c>
      <c r="H41" s="10">
        <v>75</v>
      </c>
      <c r="I41" s="17"/>
      <c r="J41" s="17" t="s">
        <v>109</v>
      </c>
      <c r="K41" s="17"/>
      <c r="L41" s="17">
        <v>-3</v>
      </c>
      <c r="M41" s="20">
        <f>E41+(F41*0.6+G41*0.2+H41*0.2+L41)*0.2</f>
        <v>74.48</v>
      </c>
      <c r="N41" s="17"/>
    </row>
    <row r="42" spans="1:14" ht="14.25">
      <c r="A42" s="7">
        <v>38</v>
      </c>
      <c r="B42" s="8" t="s">
        <v>179</v>
      </c>
      <c r="C42" s="8" t="s">
        <v>180</v>
      </c>
      <c r="D42" s="8">
        <v>67.63</v>
      </c>
      <c r="E42" s="7">
        <f t="shared" si="0"/>
        <v>54.103999999999999</v>
      </c>
      <c r="F42" s="9">
        <v>73.599999999999994</v>
      </c>
      <c r="G42" s="10">
        <v>68</v>
      </c>
      <c r="H42" s="10">
        <v>70</v>
      </c>
      <c r="I42" s="17"/>
      <c r="J42" s="17" t="s">
        <v>181</v>
      </c>
      <c r="K42" s="17"/>
      <c r="L42" s="17">
        <v>-20</v>
      </c>
      <c r="M42" s="20">
        <f>E42+(F42*0.6+G42*0.2+H42*0.2+L42)*0.2</f>
        <v>64.456000000000003</v>
      </c>
      <c r="N42" s="17" t="s">
        <v>132</v>
      </c>
    </row>
  </sheetData>
  <sortState ref="A5:O42">
    <sortCondition descending="1" ref="M5:M42"/>
  </sortState>
  <mergeCells count="9">
    <mergeCell ref="M3:M4"/>
    <mergeCell ref="N3:N4"/>
    <mergeCell ref="A1:N2"/>
    <mergeCell ref="F3:L3"/>
    <mergeCell ref="A3:A4"/>
    <mergeCell ref="B3:B4"/>
    <mergeCell ref="C3:C4"/>
    <mergeCell ref="D3:D4"/>
    <mergeCell ref="E3:E4"/>
  </mergeCells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16级全系总汇</vt:lpstr>
      <vt:lpstr>16级人力一班</vt:lpstr>
      <vt:lpstr>16级人力二班</vt:lpstr>
      <vt:lpstr>16级劳关班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王琪</cp:lastModifiedBy>
  <dcterms:created xsi:type="dcterms:W3CDTF">2017-09-30T18:33:00Z</dcterms:created>
  <dcterms:modified xsi:type="dcterms:W3CDTF">2019-09-26T12:45:01Z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